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bguzman\Desktop\"/>
    </mc:Choice>
  </mc:AlternateContent>
  <xr:revisionPtr revIDLastSave="0" documentId="13_ncr:1_{A8AA9AE9-E35C-4CE4-8BAA-F176BDDFC5BC}" xr6:coauthVersionLast="47" xr6:coauthVersionMax="47" xr10:uidLastSave="{00000000-0000-0000-0000-000000000000}"/>
  <bookViews>
    <workbookView xWindow="-120" yWindow="-120" windowWidth="29040" windowHeight="15840" xr2:uid="{4338FEAE-DB8E-4C02-BE6D-DDC1311F061E}"/>
  </bookViews>
  <sheets>
    <sheet name="Hoja1" sheetId="1" r:id="rId1"/>
  </sheets>
  <definedNames>
    <definedName name="_xlnm.Print_Area" localSheetId="0">Hoja1!$A$1:$J$62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 l="1"/>
  <c r="E32" i="1"/>
  <c r="C30" i="1"/>
  <c r="E30" i="1" s="1"/>
  <c r="F29" i="1"/>
  <c r="C29" i="1"/>
  <c r="E29" i="1" s="1"/>
  <c r="F31" i="1"/>
  <c r="E31" i="1"/>
  <c r="F30" i="1"/>
  <c r="F32" i="1"/>
  <c r="C25" i="1" l="1"/>
  <c r="J32" i="1"/>
  <c r="I32" i="1"/>
  <c r="J31" i="1"/>
  <c r="I31" i="1"/>
  <c r="J30" i="1"/>
  <c r="I30" i="1"/>
  <c r="J29" i="1"/>
  <c r="I29" i="1"/>
  <c r="I25" i="1"/>
</calcChain>
</file>

<file path=xl/sharedStrings.xml><?xml version="1.0" encoding="utf-8"?>
<sst xmlns="http://schemas.openxmlformats.org/spreadsheetml/2006/main" count="99" uniqueCount="83">
  <si>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</si>
  <si>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</si>
  <si>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</si>
  <si>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</si>
  <si>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</si>
  <si>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</si>
  <si>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</si>
  <si>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</si>
  <si>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</si>
  <si>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</si>
  <si>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</si>
  <si>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</si>
  <si>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</si>
  <si>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</si>
  <si>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</si>
  <si>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</si>
  <si>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</si>
  <si>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</si>
  <si>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</si>
  <si>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</si>
  <si>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</si>
  <si>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</si>
  <si>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</si>
  <si>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</si>
  <si>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</si>
  <si>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</si>
  <si>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</si>
  <si>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</si>
  <si>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</si>
  <si>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</si>
  <si>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</si>
  <si>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</si>
  <si>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</si>
  <si>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</si>
  <si>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</si>
  <si>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</si>
  <si>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</si>
  <si>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</si>
  <si>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</si>
  <si>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</si>
  <si>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</si>
  <si>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</si>
  <si>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</si>
  <si>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</si>
  <si>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</si>
  <si>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</si>
  <si>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</si>
  <si>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</si>
  <si>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</si>
  <si>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</si>
  <si>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</si>
  <si>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 xml:space="preserve">Presupuesto aprobado:  </t>
  </si>
  <si>
    <t xml:space="preserve">Presupuesto modificado: </t>
  </si>
  <si>
    <t>Total devengado:</t>
  </si>
  <si>
    <t>Programación Indicativa Anual de las Metas Físicas-Financieras</t>
  </si>
  <si>
    <t>Lineamientos para la Ejecución Presupuestaria 2025 del Gobierno General Nacional</t>
  </si>
  <si>
    <t xml:space="preserve">0206-MINISTERIO DE EDUCACION </t>
  </si>
  <si>
    <t>01-MINISTERIO DE EDUCACION</t>
  </si>
  <si>
    <t>ADMINISTRADORA DE RIESGOS DE SALUD SEGURO MEDICO PARA MAESTROS</t>
  </si>
  <si>
    <t>Somos una administradora de riesgos de salud que se encarga de garantizar el bienestar y proteger la salud del sector educativo público con calidad, trato humano y vocación de servicio.</t>
  </si>
  <si>
    <t>Ser la ARS de principal elección del sector educativo para proteger la salud, brindando una experiencia integral e innovadora que garantice el bienestar y seguridad de los afiliados.</t>
  </si>
  <si>
    <t>“Una sociedad con igualdad de derechos y oportunidades, en la que toda la población tiene garantizada educación, salud, vivienda digna y servicios básicos de calidad, y que promueve la reducción progresiva de la pobreza y la desigualdad social y territorial.”</t>
  </si>
  <si>
    <t xml:space="preserve">Salud y seguridad social integral </t>
  </si>
  <si>
    <t>2.2.3</t>
  </si>
  <si>
    <t>Garantizar un sistema universal, único y sostenible de Seguridad Social frente a los riesgos de vejez, discapacidad y sobrevivencia, integrando y transparentando los regímenes segmentados existentes, en conformidad con la ley 87-01.</t>
  </si>
  <si>
    <t>Brindar servicios de salud para los maestros y colaboradores del sistema educativo dominicano.</t>
  </si>
  <si>
    <t>En ARS Semma estamos comprometidos con el desarrollo de una ARS creadora de valor para cada uno de sus afiliados, de tal manera que cada uno de nuestros servicios sea una contribución al bienestar integral de la población afiliada.</t>
  </si>
  <si>
    <t>Sector educativo dominicano.</t>
  </si>
  <si>
    <t>Garantizar servicios integrales de salud que mejoren sustancialmente la vida de los maestros, los colaboradores del Sistema Educativo y sus dependientes en un contexto de confianza, cercanía humana y calidad.</t>
  </si>
  <si>
    <t>PDSS Contributivos</t>
  </si>
  <si>
    <t xml:space="preserve">Número de Afilados </t>
  </si>
  <si>
    <t>Planes Voluntarios</t>
  </si>
  <si>
    <t>Planes Complementarios</t>
  </si>
  <si>
    <t>Numero de Afiliados</t>
  </si>
  <si>
    <t xml:space="preserve">Plan para Pensionados de Hacienda </t>
  </si>
  <si>
    <t>Garantía de prestación de servicios a los afiliados al ARS SEMMA</t>
  </si>
  <si>
    <t xml:space="preserve">Plan Voluntario </t>
  </si>
  <si>
    <t>Garantía de prestación de servicios de los procedimientos que no se encuentran en  el Plan Voluntario</t>
  </si>
  <si>
    <t xml:space="preserve">Plan Complementario SEMMA Plus </t>
  </si>
  <si>
    <t>Garantía de prestación de servicios de los procedimientos que no se encuentran en el PDSS Contributivo ni el Plan Voluntario</t>
  </si>
  <si>
    <t>Garantía de prestación de servicios a pensionados y jubilados que no pertenecen a otras aseguradoras.</t>
  </si>
  <si>
    <t>Jamilet Lopez Pichardo</t>
  </si>
  <si>
    <t>Encargada de Planificación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</si>
</sst>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dd/mm/yyyy;@"/>
    <numFmt numFmtId="165" formatCode="[$-10409]#,##0;\-#,##0"/>
    <numFmt numFmtId="166" formatCode="[$-10409]#,##0.00;\-#,##0.00"/>
    <numFmt numFmtId="167" formatCode="[$-10409]0.00%"/>
  </numFmts>
  <fonts count="32">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1"/>
      <name val="Calibri"/>
      <family val="2"/>
    </font>
    <font>
      <sz val="12"/>
      <color rgb="FF000000"/>
      <name val="Century Gothic"/>
      <family val="2"/>
    </font>
    <font>
      <b/>
      <sz val="11"/>
      <name val="Calibri"/>
      <family val="2"/>
    </font>
    <font>
      <b/>
      <sz val="10"/>
      <color rgb="FF000000"/>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sz val="10"/>
      <color theme="1"/>
      <name val="Segoe UI"/>
      <family val="2"/>
    </font>
    <font>
      <i/>
      <sz val="10"/>
      <color theme="1"/>
      <name val="Segoe UI"/>
      <family val="2"/>
    </font>
    <font>
      <b/>
      <sz val="10"/>
      <color rgb="FF000000"/>
      <name val="Segoe UI"/>
      <family val="2"/>
    </font>
    <font>
      <sz val="11"/>
      <name val="Calibri "/>
    </font>
    <font>
      <sz val="11"/>
      <color theme="1"/>
      <name val="Calibri "/>
    </font>
    <font>
      <i/>
      <sz val="10"/>
      <color theme="1"/>
      <name val="Calibri "/>
    </font>
    <font>
      <b/>
      <sz val="10"/>
      <color rgb="FF000000"/>
      <name val="Calibri "/>
    </font>
    <font>
      <b/>
      <sz val="10"/>
      <color theme="0"/>
      <name val="Calibri"/>
      <family val="2"/>
      <scheme val="minor"/>
    </font>
    <font>
      <b/>
      <sz val="10"/>
      <color theme="1"/>
      <name val="Calibri"/>
      <family val="2"/>
      <scheme val="minor"/>
    </font>
    <font>
      <sz val="10"/>
      <color theme="1"/>
      <name val="Calibri "/>
    </font>
    <font>
      <sz val="10"/>
      <color theme="1"/>
      <name val="Calibri"/>
      <family val="2"/>
      <scheme val="minor"/>
    </font>
    <font>
      <sz val="10"/>
      <name val="Segoe UI"/>
      <family val="2"/>
    </font>
    <font>
      <sz val="10"/>
      <color rgb="FF000000"/>
      <name val="Calibri"/>
      <family val="2"/>
    </font>
  </fonts>
  <fills count="12">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bgColor rgb="FFF5F5F5"/>
      </patternFill>
    </fill>
    <fill>
      <patternFill patternType="solid">
        <fgColor theme="2"/>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22">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10" fillId="0" borderId="0" xfId="0" applyFont="1" applyProtection="1">
      <protection locked="0"/>
    </xf>
    <xf numFmtId="0" fontId="9" fillId="0" borderId="17" xfId="0" applyFont="1" applyBorder="1" applyAlignment="1">
      <alignment vertical="center" wrapText="1"/>
    </xf>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7" fillId="0" borderId="0" xfId="0" applyFont="1" applyAlignment="1" applyProtection="1">
      <alignment horizontal="left" vertical="center" wrapText="1"/>
      <protection locked="0"/>
    </xf>
    <xf numFmtId="0" fontId="2" fillId="0" borderId="22" xfId="0" applyFont="1" applyBorder="1" applyAlignment="1">
      <alignment vertical="top"/>
    </xf>
    <xf numFmtId="44" fontId="15" fillId="0" borderId="22" xfId="2" applyFont="1" applyBorder="1" applyAlignment="1" applyProtection="1">
      <alignment horizontal="center" vertical="center" wrapText="1" readingOrder="1"/>
      <protection locked="0"/>
    </xf>
    <xf numFmtId="0" fontId="19" fillId="6" borderId="19" xfId="0" applyFont="1" applyFill="1" applyBorder="1" applyAlignment="1">
      <alignment horizontal="center" vertical="center" wrapText="1"/>
    </xf>
    <xf numFmtId="0" fontId="19" fillId="6" borderId="19" xfId="0" applyFont="1" applyFill="1" applyBorder="1" applyAlignment="1">
      <alignment horizontal="center" vertical="center"/>
    </xf>
    <xf numFmtId="0" fontId="19" fillId="0" borderId="19" xfId="0" applyFont="1" applyBorder="1" applyAlignment="1" applyProtection="1">
      <alignment horizontal="center" vertical="center" wrapText="1"/>
      <protection locked="0"/>
    </xf>
    <xf numFmtId="0" fontId="21" fillId="8" borderId="31" xfId="0" applyFont="1" applyFill="1" applyBorder="1" applyAlignment="1">
      <alignment horizontal="center" vertical="center" wrapText="1" readingOrder="1"/>
    </xf>
    <xf numFmtId="0" fontId="21" fillId="8" borderId="32" xfId="0" applyFont="1" applyFill="1" applyBorder="1" applyAlignment="1">
      <alignment horizontal="center" vertical="center" wrapText="1" readingOrder="1"/>
    </xf>
    <xf numFmtId="0" fontId="22" fillId="0" borderId="0" xfId="0" applyFont="1" applyProtection="1">
      <protection locked="0"/>
    </xf>
    <xf numFmtId="0" fontId="23" fillId="0" borderId="0" xfId="0" applyFont="1"/>
    <xf numFmtId="0" fontId="15" fillId="0" borderId="0" xfId="0" applyFont="1" applyAlignment="1">
      <alignment horizontal="left" vertical="center" wrapText="1"/>
    </xf>
    <xf numFmtId="49" fontId="19" fillId="0" borderId="22" xfId="0" quotePrefix="1" applyNumberFormat="1" applyFont="1" applyBorder="1" applyAlignment="1" applyProtection="1">
      <alignment horizontal="left" vertical="top" wrapText="1"/>
      <protection locked="0"/>
    </xf>
    <xf numFmtId="2" fontId="19" fillId="0" borderId="33" xfId="0" applyNumberFormat="1" applyFont="1" applyBorder="1" applyAlignment="1" applyProtection="1">
      <alignment horizontal="left" vertical="top" wrapText="1"/>
      <protection locked="0"/>
    </xf>
    <xf numFmtId="2" fontId="19" fillId="0" borderId="34" xfId="0" applyNumberFormat="1" applyFont="1" applyBorder="1" applyAlignment="1" applyProtection="1">
      <alignment horizontal="left" vertical="top" wrapText="1"/>
      <protection locked="0"/>
    </xf>
    <xf numFmtId="2" fontId="19" fillId="0" borderId="35" xfId="0" applyNumberFormat="1" applyFont="1" applyBorder="1" applyAlignment="1" applyProtection="1">
      <alignment horizontal="left" vertical="top" wrapText="1"/>
      <protection locked="0"/>
    </xf>
    <xf numFmtId="2" fontId="19" fillId="0" borderId="19" xfId="0" applyNumberFormat="1" applyFont="1" applyBorder="1" applyAlignment="1" applyProtection="1">
      <alignment horizontal="left" vertical="top" wrapText="1"/>
      <protection locked="0"/>
    </xf>
    <xf numFmtId="2" fontId="19" fillId="0" borderId="20" xfId="0" applyNumberFormat="1" applyFont="1" applyBorder="1" applyAlignment="1" applyProtection="1">
      <alignment horizontal="left" vertical="top" wrapText="1"/>
      <protection locked="0"/>
    </xf>
    <xf numFmtId="2" fontId="19" fillId="0" borderId="21" xfId="0" applyNumberFormat="1" applyFont="1" applyBorder="1" applyAlignment="1" applyProtection="1">
      <alignment horizontal="left" vertical="top"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4" fillId="0" borderId="0" xfId="0" applyFont="1" applyAlignment="1" applyProtection="1">
      <alignment horizontal="left" vertical="top" wrapText="1"/>
      <protection locked="0"/>
    </xf>
    <xf numFmtId="0" fontId="24" fillId="0" borderId="18" xfId="0" applyFont="1" applyBorder="1" applyAlignment="1" applyProtection="1">
      <alignment horizontal="left" vertical="top" wrapText="1"/>
      <protection locked="0"/>
    </xf>
    <xf numFmtId="0" fontId="19" fillId="0" borderId="19" xfId="0" applyFont="1" applyBorder="1" applyAlignment="1">
      <alignment horizontal="left" vertical="top"/>
    </xf>
    <xf numFmtId="0" fontId="19" fillId="0" borderId="20" xfId="0" applyFont="1" applyBorder="1" applyAlignment="1">
      <alignment horizontal="left" vertical="top"/>
    </xf>
    <xf numFmtId="0" fontId="10" fillId="0" borderId="10" xfId="0" applyFont="1" applyBorder="1" applyAlignment="1" applyProtection="1">
      <alignment horizontal="center"/>
      <protection locked="0"/>
    </xf>
    <xf numFmtId="0" fontId="12"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7" fillId="0" borderId="33" xfId="0" applyFont="1" applyBorder="1" applyAlignment="1" applyProtection="1">
      <alignment horizontal="left" vertical="center" wrapText="1"/>
      <protection locked="0"/>
    </xf>
    <xf numFmtId="0" fontId="17" fillId="0" borderId="34" xfId="0" applyFont="1" applyBorder="1" applyAlignment="1" applyProtection="1">
      <alignment horizontal="left" vertical="center" wrapText="1"/>
      <protection locked="0"/>
    </xf>
    <xf numFmtId="0" fontId="17" fillId="0" borderId="35" xfId="0" applyFont="1" applyBorder="1" applyAlignment="1" applyProtection="1">
      <alignment horizontal="left" vertical="center" wrapText="1"/>
      <protection locked="0"/>
    </xf>
    <xf numFmtId="0" fontId="15" fillId="0" borderId="0" xfId="0" applyFont="1" applyAlignment="1">
      <alignment horizontal="left" vertical="center" wrapText="1"/>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5" fillId="0" borderId="17" xfId="0" applyFont="1" applyBorder="1" applyAlignment="1" applyProtection="1">
      <alignment vertical="center" wrapText="1"/>
      <protection locked="0"/>
    </xf>
    <xf numFmtId="0" fontId="25" fillId="11" borderId="22" xfId="0" applyFont="1" applyFill="1" applyBorder="1" applyAlignment="1" applyProtection="1">
      <alignment horizontal="left" vertical="top" wrapText="1"/>
      <protection locked="0"/>
    </xf>
    <xf numFmtId="0" fontId="25" fillId="0" borderId="22" xfId="0" applyFont="1" applyBorder="1" applyAlignment="1" applyProtection="1">
      <alignment horizontal="left" vertical="top" wrapText="1"/>
      <protection locked="0"/>
    </xf>
    <xf numFmtId="0" fontId="0" fillId="0" borderId="0" xfId="0" applyFont="1"/>
    <xf numFmtId="0" fontId="0" fillId="0" borderId="0" xfId="0" applyFont="1" applyProtection="1">
      <protection locked="0"/>
    </xf>
    <xf numFmtId="44" fontId="0" fillId="0" borderId="0" xfId="0" applyNumberFormat="1" applyFont="1"/>
    <xf numFmtId="0" fontId="26" fillId="4" borderId="17" xfId="0" applyFont="1" applyFill="1" applyBorder="1" applyAlignment="1">
      <alignment horizontal="left" vertical="center"/>
    </xf>
    <xf numFmtId="0" fontId="26" fillId="4" borderId="0" xfId="0" applyFont="1" applyFill="1" applyAlignment="1">
      <alignment horizontal="left" vertical="center"/>
    </xf>
    <xf numFmtId="0" fontId="26" fillId="4" borderId="18" xfId="0" applyFont="1" applyFill="1" applyBorder="1" applyAlignment="1">
      <alignment horizontal="left" vertical="center"/>
    </xf>
    <xf numFmtId="0" fontId="27" fillId="5" borderId="17" xfId="0" applyFont="1" applyFill="1" applyBorder="1" applyAlignment="1">
      <alignment horizontal="left" vertical="center"/>
    </xf>
    <xf numFmtId="0" fontId="27" fillId="5" borderId="0" xfId="0" applyFont="1" applyFill="1" applyAlignment="1">
      <alignment horizontal="left" vertical="center"/>
    </xf>
    <xf numFmtId="0" fontId="27" fillId="5" borderId="18" xfId="0" applyFont="1" applyFill="1" applyBorder="1" applyAlignment="1">
      <alignment horizontal="left" vertical="center"/>
    </xf>
    <xf numFmtId="0" fontId="25" fillId="11" borderId="19" xfId="0" applyFont="1" applyFill="1" applyBorder="1" applyAlignment="1" applyProtection="1">
      <alignment horizontal="left" vertical="top" wrapText="1"/>
      <protection locked="0"/>
    </xf>
    <xf numFmtId="0" fontId="25" fillId="11" borderId="20" xfId="0" applyFont="1" applyFill="1" applyBorder="1" applyAlignment="1" applyProtection="1">
      <alignment horizontal="left" vertical="top" wrapText="1"/>
      <protection locked="0"/>
    </xf>
    <xf numFmtId="0" fontId="25" fillId="11" borderId="21" xfId="0" applyFont="1" applyFill="1" applyBorder="1" applyAlignment="1" applyProtection="1">
      <alignment horizontal="left" vertical="top" wrapText="1"/>
      <protection locked="0"/>
    </xf>
    <xf numFmtId="0" fontId="28" fillId="9" borderId="22" xfId="0" applyFont="1" applyFill="1" applyBorder="1" applyAlignment="1" applyProtection="1">
      <alignment horizontal="left" vertical="top" wrapText="1"/>
      <protection locked="0"/>
    </xf>
    <xf numFmtId="0" fontId="28" fillId="9" borderId="19" xfId="0" applyFont="1" applyFill="1" applyBorder="1" applyAlignment="1" applyProtection="1">
      <alignment horizontal="left" vertical="top" wrapText="1"/>
      <protection locked="0"/>
    </xf>
    <xf numFmtId="0" fontId="28" fillId="9" borderId="20" xfId="0" applyFont="1" applyFill="1" applyBorder="1" applyAlignment="1" applyProtection="1">
      <alignment horizontal="left" vertical="top" wrapText="1"/>
      <protection locked="0"/>
    </xf>
    <xf numFmtId="0" fontId="28" fillId="9" borderId="21" xfId="0" applyFont="1" applyFill="1" applyBorder="1" applyAlignment="1" applyProtection="1">
      <alignment horizontal="left" vertical="top" wrapText="1"/>
      <protection locked="0"/>
    </xf>
    <xf numFmtId="0" fontId="28" fillId="0" borderId="19" xfId="0" applyFont="1" applyBorder="1" applyAlignment="1" applyProtection="1">
      <alignment horizontal="left" vertical="top" wrapText="1"/>
      <protection locked="0"/>
    </xf>
    <xf numFmtId="0" fontId="28" fillId="0" borderId="20"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protection locked="0"/>
    </xf>
    <xf numFmtId="0" fontId="16" fillId="6" borderId="23" xfId="0" applyFont="1" applyFill="1" applyBorder="1" applyAlignment="1">
      <alignment horizontal="center" vertical="center" wrapText="1" readingOrder="1"/>
    </xf>
    <xf numFmtId="0" fontId="16" fillId="6" borderId="24" xfId="0" applyFont="1" applyFill="1" applyBorder="1" applyAlignment="1">
      <alignment horizontal="center" vertical="center" wrapText="1" readingOrder="1"/>
    </xf>
    <xf numFmtId="0" fontId="16" fillId="6" borderId="25" xfId="0" applyFont="1" applyFill="1" applyBorder="1" applyAlignment="1">
      <alignment horizontal="center" vertical="center" wrapText="1" readingOrder="1"/>
    </xf>
    <xf numFmtId="0" fontId="16" fillId="6" borderId="36" xfId="0" applyFont="1" applyFill="1" applyBorder="1" applyAlignment="1">
      <alignment horizontal="center" vertical="center" wrapText="1" readingOrder="1"/>
    </xf>
    <xf numFmtId="0" fontId="16" fillId="6" borderId="26" xfId="0" applyFont="1" applyFill="1" applyBorder="1" applyAlignment="1">
      <alignment horizontal="center" vertical="center" wrapText="1" readingOrder="1"/>
    </xf>
    <xf numFmtId="44" fontId="15" fillId="0" borderId="27" xfId="2" applyFont="1" applyFill="1" applyBorder="1" applyAlignment="1" applyProtection="1">
      <alignment horizontal="center" vertical="center" wrapText="1" readingOrder="1"/>
      <protection locked="0"/>
    </xf>
    <xf numFmtId="44" fontId="15" fillId="0" borderId="28" xfId="2" applyFont="1" applyFill="1" applyBorder="1" applyAlignment="1" applyProtection="1">
      <alignment horizontal="center" vertical="center" wrapText="1" readingOrder="1"/>
      <protection locked="0"/>
    </xf>
    <xf numFmtId="44" fontId="15" fillId="0" borderId="25" xfId="2" applyFont="1" applyFill="1" applyBorder="1" applyAlignment="1" applyProtection="1">
      <alignment horizontal="center" vertical="center" wrapText="1" readingOrder="1"/>
      <protection locked="0"/>
    </xf>
    <xf numFmtId="44" fontId="15" fillId="0" borderId="36" xfId="2" applyFont="1" applyFill="1" applyBorder="1" applyAlignment="1" applyProtection="1">
      <alignment horizontal="center" vertical="center" wrapText="1" readingOrder="1"/>
      <protection locked="0"/>
    </xf>
    <xf numFmtId="44" fontId="15" fillId="0" borderId="24" xfId="2" applyFont="1" applyFill="1" applyBorder="1" applyAlignment="1" applyProtection="1">
      <alignment horizontal="center" vertical="center" wrapText="1" readingOrder="1"/>
      <protection locked="0"/>
    </xf>
    <xf numFmtId="10" fontId="15" fillId="7" borderId="28" xfId="1" applyNumberFormat="1" applyFont="1" applyFill="1" applyBorder="1" applyAlignment="1" applyProtection="1">
      <alignment horizontal="center" vertical="center" wrapText="1" readingOrder="1"/>
    </xf>
    <xf numFmtId="10" fontId="15" fillId="7" borderId="29" xfId="1" applyNumberFormat="1" applyFont="1" applyFill="1" applyBorder="1" applyAlignment="1" applyProtection="1">
      <alignment horizontal="center" vertical="center" wrapText="1" readingOrder="1"/>
    </xf>
    <xf numFmtId="0" fontId="29" fillId="0" borderId="17" xfId="0" applyFont="1" applyBorder="1"/>
    <xf numFmtId="0" fontId="29" fillId="0" borderId="0" xfId="0" applyFont="1"/>
    <xf numFmtId="0" fontId="13" fillId="8" borderId="28" xfId="0" applyFont="1" applyFill="1" applyBorder="1" applyAlignment="1">
      <alignment horizontal="center" vertical="center" wrapText="1" readingOrder="1"/>
    </xf>
    <xf numFmtId="0" fontId="15" fillId="6" borderId="28" xfId="0" applyFont="1" applyFill="1" applyBorder="1" applyAlignment="1">
      <alignment vertical="top" wrapText="1"/>
    </xf>
    <xf numFmtId="0" fontId="15" fillId="6" borderId="29" xfId="0" applyFont="1" applyFill="1" applyBorder="1" applyAlignment="1">
      <alignment vertical="top" wrapText="1"/>
    </xf>
    <xf numFmtId="0" fontId="30" fillId="0" borderId="37" xfId="0" applyFont="1" applyBorder="1" applyAlignment="1" applyProtection="1">
      <alignment vertical="top" wrapText="1"/>
      <protection locked="0"/>
    </xf>
    <xf numFmtId="0" fontId="30" fillId="0" borderId="38" xfId="0" applyFont="1" applyBorder="1" applyAlignment="1" applyProtection="1">
      <alignment vertical="top" wrapText="1"/>
      <protection locked="0"/>
    </xf>
    <xf numFmtId="3" fontId="31" fillId="10" borderId="31" xfId="0" applyNumberFormat="1" applyFont="1" applyFill="1" applyBorder="1" applyAlignment="1">
      <alignment horizontal="center" vertical="center" wrapText="1" readingOrder="1"/>
    </xf>
    <xf numFmtId="43" fontId="31" fillId="10" borderId="31" xfId="3" applyFont="1" applyFill="1" applyBorder="1" applyAlignment="1">
      <alignment horizontal="center" vertical="center" wrapText="1" readingOrder="1"/>
    </xf>
    <xf numFmtId="37" fontId="31" fillId="10" borderId="31" xfId="3" applyNumberFormat="1" applyFont="1" applyFill="1" applyBorder="1" applyAlignment="1">
      <alignment horizontal="center" vertical="center" wrapText="1" readingOrder="1"/>
    </xf>
    <xf numFmtId="0" fontId="13" fillId="10" borderId="31" xfId="0" applyFont="1" applyFill="1" applyBorder="1" applyAlignment="1">
      <alignment horizontal="center" vertical="center" wrapText="1" readingOrder="1"/>
    </xf>
    <xf numFmtId="10" fontId="30" fillId="7" borderId="38" xfId="1" applyNumberFormat="1" applyFont="1" applyFill="1" applyBorder="1" applyAlignment="1" applyProtection="1">
      <alignment horizontal="center" vertical="center" wrapText="1" readingOrder="1"/>
      <protection locked="0"/>
    </xf>
    <xf numFmtId="167" fontId="30" fillId="7" borderId="39" xfId="0" applyNumberFormat="1" applyFont="1" applyFill="1" applyBorder="1" applyAlignment="1" applyProtection="1">
      <alignment horizontal="center" vertical="center" wrapText="1" readingOrder="1"/>
      <protection locked="0"/>
    </xf>
    <xf numFmtId="165" fontId="15" fillId="9" borderId="28" xfId="0" applyNumberFormat="1" applyFont="1" applyFill="1" applyBorder="1" applyAlignment="1" applyProtection="1">
      <alignment horizontal="center" vertical="center" wrapText="1" readingOrder="1"/>
      <protection locked="0"/>
    </xf>
    <xf numFmtId="166" fontId="15" fillId="9" borderId="28" xfId="0" applyNumberFormat="1" applyFont="1" applyFill="1" applyBorder="1" applyAlignment="1" applyProtection="1">
      <alignment horizontal="center" vertical="center" wrapText="1" readingOrder="1"/>
      <protection locked="0"/>
    </xf>
    <xf numFmtId="165" fontId="15" fillId="9" borderId="28" xfId="0" applyNumberFormat="1" applyFont="1" applyFill="1" applyBorder="1" applyAlignment="1" applyProtection="1">
      <alignment horizontal="center" vertical="center" wrapText="1"/>
      <protection locked="0"/>
    </xf>
  </cellXfs>
  <cellStyles count="4">
    <cellStyle name="Millares" xfId="3" builtinId="3"/>
    <cellStyle name="Moneda" xfId="2" builtinId="4"/>
    <cellStyle name="Normal" xfId="0" builtinId="0"/>
    <cellStyle name="Porcentaje" xfId="1" builtinId="5"/>
  </cellStyles>
  <dxfs count="15">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0"/>
        <color auto="1"/>
        <name val="Segoe UI"/>
        <family val="2"/>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border>
      <protection locked="0" hidden="0"/>
    </dxf>
    <dxf>
      <font>
        <b val="0"/>
        <i val="0"/>
        <strike val="0"/>
        <condense val="0"/>
        <extend val="0"/>
        <outline val="0"/>
        <shadow val="0"/>
        <u val="none"/>
        <vertAlign val="baseline"/>
        <sz val="10"/>
        <color auto="1"/>
        <name val="Segoe UI"/>
        <family val="2"/>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5" formatCode="[$-10409]#,##0;\-#,##0"/>
      <fill>
        <patternFill patternType="none">
          <fgColor indexed="64"/>
          <bgColor theme="0"/>
        </patternFill>
      </fill>
      <alignment horizontal="center"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0" formatCode="General"/>
      <fill>
        <patternFill>
          <bgColor theme="0"/>
        </patternFill>
      </fill>
      <alignment horizontal="center" vertical="center" textRotation="0" wrapText="1" indent="0" justifyLastLine="0" shrinkToFit="0" readingOrder="1"/>
      <border diagonalUp="0" diagonalDown="0" outline="0">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0" formatCode="General"/>
      <fill>
        <patternFill>
          <bgColor theme="0"/>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166" formatCode="[$-10409]#,##0.00;\-#,##0.00"/>
      <fill>
        <patternFill patternType="none">
          <fgColor indexed="64"/>
          <bgColor theme="0"/>
        </patternFill>
      </fill>
      <alignment horizontal="center" vertical="center" textRotation="0" wrapText="1" indent="0" justifyLastLine="0" shrinkToFit="0" readingOrder="1"/>
      <border diagonalUp="0" diagonalDown="0" outline="0">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theme="0"/>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Segoe U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top style="thin">
          <color theme="0" tint="-0.34998626667073579"/>
        </top>
        <bottom/>
      </border>
      <protection locked="0" hidden="0"/>
    </dxf>
    <dxf>
      <font>
        <b val="0"/>
        <i val="0"/>
        <strike val="0"/>
        <condense val="0"/>
        <extend val="0"/>
        <outline val="0"/>
        <shadow val="0"/>
        <u val="none"/>
        <vertAlign val="baseline"/>
        <sz val="10"/>
        <color auto="1"/>
        <name val="Segoe U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border outline="0">
        <bottom style="thin">
          <color theme="0" tint="-0.34998626667073579"/>
        </bottom>
      </border>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29211</xdr:colOff>
      <xdr:row>0</xdr:row>
      <xdr:rowOff>38100</xdr:rowOff>
    </xdr:from>
    <xdr:ext cx="1419515" cy="771525"/>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29211" y="38100"/>
          <a:ext cx="1419515" cy="771525"/>
        </a:xfrm>
        <a:prstGeom prst="rect">
          <a:avLst/>
        </a:prstGeom>
      </xdr:spPr>
    </xdr:pic>
    <xdr:clientData/>
  </xdr:oneCellAnchor>
  <xdr:twoCellAnchor editAs="oneCell">
    <xdr:from>
      <xdr:col>3</xdr:col>
      <xdr:colOff>1019176</xdr:colOff>
      <xdr:row>55</xdr:row>
      <xdr:rowOff>0</xdr:rowOff>
    </xdr:from>
    <xdr:to>
      <xdr:col>5</xdr:col>
      <xdr:colOff>407077</xdr:colOff>
      <xdr:row>61</xdr:row>
      <xdr:rowOff>133350</xdr:rowOff>
    </xdr:to>
    <xdr:pic>
      <xdr:nvPicPr>
        <xdr:cNvPr id="2" name="Imagen 1">
          <a:extLst>
            <a:ext uri="{FF2B5EF4-FFF2-40B4-BE49-F238E27FC236}">
              <a16:creationId xmlns:a16="http://schemas.microsoft.com/office/drawing/2014/main" id="{BD61779B-0FA1-3CD0-0424-9887D2D17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95876" y="14125575"/>
          <a:ext cx="1502451"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55</xdr:row>
      <xdr:rowOff>4911</xdr:rowOff>
    </xdr:from>
    <xdr:to>
      <xdr:col>9</xdr:col>
      <xdr:colOff>171450</xdr:colOff>
      <xdr:row>57</xdr:row>
      <xdr:rowOff>142875</xdr:rowOff>
    </xdr:to>
    <xdr:pic>
      <xdr:nvPicPr>
        <xdr:cNvPr id="4" name="Imagen 3">
          <a:extLst>
            <a:ext uri="{FF2B5EF4-FFF2-40B4-BE49-F238E27FC236}">
              <a16:creationId xmlns:a16="http://schemas.microsoft.com/office/drawing/2014/main" id="{1601252B-7129-4EF9-87E3-69F44038541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58150" y="14130486"/>
          <a:ext cx="2124075" cy="785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32" totalsRowShown="0" headerRowDxfId="1" dataDxfId="0" headerRowBorderDxfId="14" tableBorderDxfId="13" totalsRowBorderDxfId="12">
  <autoFilter ref="A28:J32" xr:uid="{729C141F-E46E-4045-97F9-5386819ECC6C}"/>
  <tableColumns count="10">
    <tableColumn id="1" xr3:uid="{DC1B7B10-25DF-444B-B97E-464EC471DB5B}" name="Producto" dataDxfId="11"/>
    <tableColumn id="2" xr3:uid="{C61E64BC-B5A5-45F4-8F84-130CBA355D9D}" name="Indicador" dataDxfId="10"/>
    <tableColumn id="3" xr3:uid="{3AC7971E-A8AB-4C13-830D-AC13829EAC0E}" name="Física_x000a_(A)" dataDxfId="9">
      <calculatedColumnFormula>+Tabla1[[#This Row],[Financiera
(B)]]/1520</calculatedColumnFormula>
    </tableColumn>
    <tableColumn id="4" xr3:uid="{8DB7EDBB-DB79-4CBD-AD68-D153CE19B0A8}" name="Financiera_x000a_(B)" dataDxfId="8"/>
    <tableColumn id="9" xr3:uid="{F0F0230C-1AC1-4535-83F4-E083D77D07B4}" name="Física_x000a_(C)" dataDxfId="7">
      <calculatedColumnFormula>+Tabla1[[#This Row],[Física
(A)]]</calculatedColumnFormula>
    </tableColumn>
    <tableColumn id="10" xr3:uid="{0CC70C83-E52A-4C45-B592-E7B7ECCF1AD3}" name="Financiera_x000a_(D)" dataDxfId="6">
      <calculatedColumnFormula>+Tabla1[[#This Row],[Financiera
(B)]]</calculatedColumnFormula>
    </tableColumn>
    <tableColumn id="5" xr3:uid="{C2FDA61C-9281-4FCB-A3FE-246521A85EA0}" name="Física _x000a_(E)" dataDxfId="5"/>
    <tableColumn id="6" xr3:uid="{B07D8104-8103-4848-A228-6FBAE528EF68}" name="Financiera _x000a_ (F)" dataDxfId="4"/>
    <tableColumn id="7" xr3:uid="{F97ACE16-1124-4543-AD0A-CBAA1878A36A}" name="Física _x000a_(%)_x000a_ G=E/C" dataDxfId="3" dataCellStyle="Porcentaje"/>
    <tableColumn id="8" xr3:uid="{CAB2F777-24BA-4EFC-82F9-153B93171D9B}" name="Financiero _x000a_(%) _x000a_H=F/D" dataDxfId="2">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L61"/>
  <sheetViews>
    <sheetView tabSelected="1" zoomScaleNormal="100" zoomScaleSheetLayoutView="100" workbookViewId="0">
      <selection activeCell="L61" sqref="L61"/>
    </sheetView>
  </sheetViews>
  <sheetFormatPr baseColWidth="10" defaultRowHeight="15"/>
  <cols>
    <col min="1" max="1" width="28.5703125" style="7" customWidth="1"/>
    <col min="2" max="2" width="19.85546875" style="7" bestFit="1" customWidth="1"/>
    <col min="3" max="3" width="12.7109375" style="7" customWidth="1"/>
    <col min="4" max="4" width="19" style="7" customWidth="1"/>
    <col min="5" max="5" width="12.7109375" style="7" customWidth="1"/>
    <col min="6" max="6" width="19.140625" style="7" customWidth="1"/>
    <col min="7" max="10" width="12.7109375" style="7" customWidth="1"/>
    <col min="11" max="11" width="11.42578125" style="7"/>
    <col min="12" max="12" width="17" bestFit="1" customWidth="1"/>
  </cols>
  <sheetData>
    <row r="1" spans="1:11" ht="21.75" thickBot="1">
      <c r="A1" s="11"/>
      <c r="B1" s="44" t="s">
        <v>54</v>
      </c>
      <c r="C1" s="45"/>
      <c r="D1" s="45"/>
      <c r="E1" s="45"/>
      <c r="F1" s="45"/>
      <c r="G1" s="45"/>
      <c r="H1" s="45"/>
      <c r="I1" s="45"/>
      <c r="J1" s="46"/>
      <c r="K1" s="1"/>
    </row>
    <row r="2" spans="1:11" ht="21.75" thickBot="1">
      <c r="A2" s="12"/>
      <c r="B2" s="47" t="s">
        <v>0</v>
      </c>
      <c r="C2" s="48"/>
      <c r="D2" s="47" t="s">
        <v>1</v>
      </c>
      <c r="E2" s="48"/>
      <c r="F2" s="48"/>
      <c r="G2" s="48"/>
      <c r="H2" s="49"/>
      <c r="I2" s="2" t="s">
        <v>2</v>
      </c>
      <c r="J2" s="3" t="s">
        <v>3</v>
      </c>
      <c r="K2" s="1"/>
    </row>
    <row r="3" spans="1:11" ht="21.75" thickBot="1">
      <c r="A3" s="13"/>
      <c r="B3" s="50" t="s">
        <v>4</v>
      </c>
      <c r="C3" s="51"/>
      <c r="D3" s="50" t="s">
        <v>55</v>
      </c>
      <c r="E3" s="51"/>
      <c r="F3" s="51"/>
      <c r="G3" s="51"/>
      <c r="H3" s="52"/>
      <c r="I3" s="4">
        <v>43552</v>
      </c>
      <c r="J3" s="5">
        <v>0</v>
      </c>
      <c r="K3" s="1"/>
    </row>
    <row r="4" spans="1:11">
      <c r="A4" s="53"/>
      <c r="B4" s="54"/>
      <c r="C4" s="54"/>
      <c r="D4" s="55"/>
      <c r="E4" s="55"/>
      <c r="F4" s="55"/>
      <c r="G4" s="55"/>
      <c r="H4" s="55"/>
      <c r="I4" s="54"/>
      <c r="J4" s="56"/>
      <c r="K4" s="1"/>
    </row>
    <row r="5" spans="1:11" ht="3" customHeight="1">
      <c r="A5" s="38"/>
      <c r="B5" s="39"/>
      <c r="C5" s="39"/>
      <c r="D5" s="39"/>
      <c r="E5" s="39"/>
      <c r="F5" s="39"/>
      <c r="G5" s="39"/>
      <c r="H5" s="39"/>
      <c r="I5" s="39"/>
      <c r="J5" s="40"/>
      <c r="K5" s="1"/>
    </row>
    <row r="6" spans="1:11" ht="15.75">
      <c r="A6" s="33" t="s">
        <v>5</v>
      </c>
      <c r="B6" s="34"/>
      <c r="C6" s="34"/>
      <c r="D6" s="34"/>
      <c r="E6" s="34"/>
      <c r="F6" s="34"/>
      <c r="G6" s="34"/>
      <c r="H6" s="34"/>
      <c r="I6" s="34"/>
      <c r="J6" s="35"/>
      <c r="K6" s="1"/>
    </row>
    <row r="7" spans="1:11" ht="15.75">
      <c r="A7" s="41" t="s">
        <v>6</v>
      </c>
      <c r="B7" s="42"/>
      <c r="C7" s="42"/>
      <c r="D7" s="42"/>
      <c r="E7" s="42"/>
      <c r="F7" s="42"/>
      <c r="G7" s="42"/>
      <c r="H7" s="42"/>
      <c r="I7" s="42"/>
      <c r="J7" s="43"/>
      <c r="K7" s="1"/>
    </row>
    <row r="8" spans="1:11" ht="15" customHeight="1">
      <c r="A8" s="6" t="s">
        <v>7</v>
      </c>
      <c r="B8" s="26" t="s">
        <v>56</v>
      </c>
      <c r="C8" s="26"/>
      <c r="D8" s="26"/>
      <c r="E8" s="26"/>
      <c r="F8" s="26"/>
      <c r="G8" s="26"/>
      <c r="H8" s="26"/>
      <c r="I8" s="26"/>
      <c r="J8" s="26"/>
      <c r="K8" s="1"/>
    </row>
    <row r="9" spans="1:11" ht="15" customHeight="1">
      <c r="A9" s="14" t="s">
        <v>37</v>
      </c>
      <c r="B9" s="26" t="s">
        <v>57</v>
      </c>
      <c r="C9" s="26"/>
      <c r="D9" s="26"/>
      <c r="E9" s="26"/>
      <c r="F9" s="26"/>
      <c r="G9" s="26"/>
      <c r="H9" s="26"/>
      <c r="I9" s="26"/>
      <c r="J9" s="26"/>
      <c r="K9" s="1"/>
    </row>
    <row r="10" spans="1:11" ht="15" customHeight="1">
      <c r="A10" s="14" t="s">
        <v>38</v>
      </c>
      <c r="B10" s="26" t="s">
        <v>58</v>
      </c>
      <c r="C10" s="26"/>
      <c r="D10" s="26"/>
      <c r="E10" s="26"/>
      <c r="F10" s="26"/>
      <c r="G10" s="26"/>
      <c r="H10" s="26"/>
      <c r="I10" s="26"/>
      <c r="J10" s="26"/>
      <c r="K10" s="1"/>
    </row>
    <row r="11" spans="1:11" ht="30.75" customHeight="1">
      <c r="A11" s="6" t="s">
        <v>8</v>
      </c>
      <c r="B11" s="27" t="s">
        <v>59</v>
      </c>
      <c r="C11" s="28"/>
      <c r="D11" s="28"/>
      <c r="E11" s="28"/>
      <c r="F11" s="28"/>
      <c r="G11" s="28"/>
      <c r="H11" s="28"/>
      <c r="I11" s="28"/>
      <c r="J11" s="29"/>
    </row>
    <row r="12" spans="1:11" ht="30" customHeight="1">
      <c r="A12" s="6" t="s">
        <v>9</v>
      </c>
      <c r="B12" s="30" t="s">
        <v>60</v>
      </c>
      <c r="C12" s="31"/>
      <c r="D12" s="31"/>
      <c r="E12" s="31"/>
      <c r="F12" s="31"/>
      <c r="G12" s="31"/>
      <c r="H12" s="31"/>
      <c r="I12" s="31"/>
      <c r="J12" s="32"/>
    </row>
    <row r="13" spans="1:11" ht="15.75">
      <c r="A13" s="33" t="s">
        <v>10</v>
      </c>
      <c r="B13" s="34"/>
      <c r="C13" s="34"/>
      <c r="D13" s="34"/>
      <c r="E13" s="34"/>
      <c r="F13" s="34"/>
      <c r="G13" s="34"/>
      <c r="H13" s="34"/>
      <c r="I13" s="34"/>
      <c r="J13" s="35"/>
    </row>
    <row r="14" spans="1:11" ht="32.25" customHeight="1">
      <c r="A14" s="6" t="s">
        <v>11</v>
      </c>
      <c r="B14" s="18">
        <v>2</v>
      </c>
      <c r="C14" s="36" t="s">
        <v>61</v>
      </c>
      <c r="D14" s="37"/>
      <c r="E14" s="37"/>
      <c r="F14" s="37"/>
      <c r="G14" s="37"/>
      <c r="H14" s="37"/>
      <c r="I14" s="37"/>
      <c r="J14" s="37"/>
    </row>
    <row r="15" spans="1:11" ht="26.25" customHeight="1">
      <c r="A15" s="6" t="s">
        <v>12</v>
      </c>
      <c r="B15" s="19">
        <v>2.2000000000000002</v>
      </c>
      <c r="C15" s="59" t="s">
        <v>62</v>
      </c>
      <c r="D15" s="60"/>
      <c r="E15" s="60"/>
      <c r="F15" s="60"/>
      <c r="G15" s="60"/>
      <c r="H15" s="60"/>
      <c r="I15" s="60"/>
      <c r="J15" s="60"/>
    </row>
    <row r="16" spans="1:11" ht="31.7" customHeight="1">
      <c r="A16" s="6" t="s">
        <v>13</v>
      </c>
      <c r="B16" s="20" t="s">
        <v>63</v>
      </c>
      <c r="C16" s="36" t="s">
        <v>64</v>
      </c>
      <c r="D16" s="37"/>
      <c r="E16" s="37"/>
      <c r="F16" s="37"/>
      <c r="G16" s="37"/>
      <c r="H16" s="37"/>
      <c r="I16" s="37"/>
      <c r="J16" s="37"/>
    </row>
    <row r="17" spans="1:12" ht="15.75">
      <c r="A17" s="33" t="s">
        <v>14</v>
      </c>
      <c r="B17" s="34"/>
      <c r="C17" s="34"/>
      <c r="D17" s="34"/>
      <c r="E17" s="34"/>
      <c r="F17" s="34"/>
      <c r="G17" s="34"/>
      <c r="H17" s="34"/>
      <c r="I17" s="34"/>
      <c r="J17" s="35"/>
    </row>
    <row r="18" spans="1:12" ht="29.25" customHeight="1">
      <c r="A18" s="6" t="s">
        <v>15</v>
      </c>
      <c r="B18" s="70" t="s">
        <v>65</v>
      </c>
      <c r="C18" s="70"/>
      <c r="D18" s="70"/>
      <c r="E18" s="70"/>
      <c r="F18" s="70"/>
      <c r="G18" s="70"/>
      <c r="H18" s="70"/>
      <c r="I18" s="70"/>
      <c r="J18" s="71"/>
    </row>
    <row r="19" spans="1:12" ht="33" customHeight="1">
      <c r="A19" s="8" t="s">
        <v>16</v>
      </c>
      <c r="B19" s="70" t="s">
        <v>66</v>
      </c>
      <c r="C19" s="70"/>
      <c r="D19" s="70"/>
      <c r="E19" s="70"/>
      <c r="F19" s="70"/>
      <c r="G19" s="70"/>
      <c r="H19" s="70"/>
      <c r="I19" s="70"/>
      <c r="J19" s="71"/>
    </row>
    <row r="20" spans="1:12" ht="22.7" customHeight="1">
      <c r="A20" s="8" t="s">
        <v>17</v>
      </c>
      <c r="B20" s="70" t="s">
        <v>67</v>
      </c>
      <c r="C20" s="70"/>
      <c r="D20" s="70"/>
      <c r="E20" s="70"/>
      <c r="F20" s="70"/>
      <c r="G20" s="70"/>
      <c r="H20" s="70"/>
      <c r="I20" s="70"/>
      <c r="J20" s="71"/>
    </row>
    <row r="21" spans="1:12" ht="35.25" customHeight="1">
      <c r="A21" s="8" t="s">
        <v>39</v>
      </c>
      <c r="B21" s="70" t="s">
        <v>68</v>
      </c>
      <c r="C21" s="70"/>
      <c r="D21" s="70"/>
      <c r="E21" s="70"/>
      <c r="F21" s="70"/>
      <c r="G21" s="70"/>
      <c r="H21" s="70"/>
      <c r="I21" s="70"/>
      <c r="J21" s="71"/>
      <c r="K21" s="1"/>
    </row>
    <row r="22" spans="1:12" s="75" customFormat="1">
      <c r="A22" s="78" t="s">
        <v>18</v>
      </c>
      <c r="B22" s="79"/>
      <c r="C22" s="79"/>
      <c r="D22" s="79"/>
      <c r="E22" s="79"/>
      <c r="F22" s="79"/>
      <c r="G22" s="79"/>
      <c r="H22" s="79"/>
      <c r="I22" s="79"/>
      <c r="J22" s="80"/>
      <c r="K22" s="7"/>
    </row>
    <row r="23" spans="1:12" s="75" customFormat="1">
      <c r="A23" s="81" t="s">
        <v>19</v>
      </c>
      <c r="B23" s="82"/>
      <c r="C23" s="82"/>
      <c r="D23" s="82"/>
      <c r="E23" s="82"/>
      <c r="F23" s="82"/>
      <c r="G23" s="82"/>
      <c r="H23" s="82"/>
      <c r="I23" s="82"/>
      <c r="J23" s="83"/>
      <c r="K23" s="76"/>
    </row>
    <row r="24" spans="1:12" s="75" customFormat="1" ht="31.5" customHeight="1">
      <c r="A24" s="94" t="s">
        <v>20</v>
      </c>
      <c r="B24" s="95"/>
      <c r="C24" s="96" t="s">
        <v>21</v>
      </c>
      <c r="D24" s="97"/>
      <c r="E24" s="97"/>
      <c r="F24" s="97" t="s">
        <v>22</v>
      </c>
      <c r="G24" s="97"/>
      <c r="H24" s="95"/>
      <c r="I24" s="96" t="s">
        <v>23</v>
      </c>
      <c r="J24" s="98"/>
      <c r="K24" s="7"/>
      <c r="L24" s="77"/>
    </row>
    <row r="25" spans="1:12" s="75" customFormat="1">
      <c r="A25" s="99">
        <f>+D29+D30+D31+D32</f>
        <v>5692104671.3334999</v>
      </c>
      <c r="B25" s="100"/>
      <c r="C25" s="101">
        <f>+F29+F30+F31+F32</f>
        <v>5692104671.3334999</v>
      </c>
      <c r="D25" s="102"/>
      <c r="E25" s="103"/>
      <c r="F25" s="101">
        <v>0</v>
      </c>
      <c r="G25" s="102"/>
      <c r="H25" s="103"/>
      <c r="I25" s="104">
        <f>+IF(F25&gt;0,F25/C25,0)</f>
        <v>0</v>
      </c>
      <c r="J25" s="105"/>
      <c r="K25" s="7"/>
    </row>
    <row r="26" spans="1:12" s="75" customFormat="1">
      <c r="A26" s="81" t="s">
        <v>24</v>
      </c>
      <c r="B26" s="82"/>
      <c r="C26" s="82"/>
      <c r="D26" s="82"/>
      <c r="E26" s="82"/>
      <c r="F26" s="82"/>
      <c r="G26" s="82"/>
      <c r="H26" s="82"/>
      <c r="I26" s="82"/>
      <c r="J26" s="83"/>
      <c r="K26" s="76"/>
    </row>
    <row r="27" spans="1:12" s="75" customFormat="1">
      <c r="A27" s="106"/>
      <c r="B27" s="107"/>
      <c r="C27" s="108" t="s">
        <v>25</v>
      </c>
      <c r="D27" s="109"/>
      <c r="E27" s="108" t="s">
        <v>44</v>
      </c>
      <c r="F27" s="109"/>
      <c r="G27" s="108" t="s">
        <v>40</v>
      </c>
      <c r="H27" s="108"/>
      <c r="I27" s="108" t="s">
        <v>26</v>
      </c>
      <c r="J27" s="110"/>
      <c r="K27" s="7"/>
    </row>
    <row r="28" spans="1:12" s="75" customFormat="1" ht="42.75">
      <c r="A28" s="9" t="s">
        <v>27</v>
      </c>
      <c r="B28" s="10" t="s">
        <v>28</v>
      </c>
      <c r="C28" s="10" t="s">
        <v>41</v>
      </c>
      <c r="D28" s="10" t="s">
        <v>42</v>
      </c>
      <c r="E28" s="10" t="s">
        <v>45</v>
      </c>
      <c r="F28" s="10" t="s">
        <v>46</v>
      </c>
      <c r="G28" s="10" t="s">
        <v>47</v>
      </c>
      <c r="H28" s="10" t="s">
        <v>48</v>
      </c>
      <c r="I28" s="21" t="s">
        <v>49</v>
      </c>
      <c r="J28" s="22" t="s">
        <v>50</v>
      </c>
      <c r="K28" s="7"/>
    </row>
    <row r="29" spans="1:12" s="75" customFormat="1" ht="18" customHeight="1">
      <c r="A29" s="111" t="s">
        <v>69</v>
      </c>
      <c r="B29" s="112" t="s">
        <v>70</v>
      </c>
      <c r="C29" s="113">
        <f>+Tabla1[[#This Row],[Financiera
(B)]]/1683.22</f>
        <v>1995678.3867364337</v>
      </c>
      <c r="D29" s="114">
        <v>3359165774.1224999</v>
      </c>
      <c r="E29" s="115">
        <f>+Tabla1[[#This Row],[Física
(A)]]</f>
        <v>1995678.3867364337</v>
      </c>
      <c r="F29" s="114">
        <f>+Tabla1[[#This Row],[Financiera
(B)]]</f>
        <v>3359165774.1224999</v>
      </c>
      <c r="G29" s="116"/>
      <c r="H29" s="116"/>
      <c r="I29" s="117">
        <f>IF(G29&gt;0,G29/C30,0)</f>
        <v>0</v>
      </c>
      <c r="J29" s="118">
        <f>IF(H29&gt;0,H29/D29,0)</f>
        <v>0</v>
      </c>
      <c r="K29" s="7"/>
    </row>
    <row r="30" spans="1:12" s="75" customFormat="1" ht="18" customHeight="1">
      <c r="A30" s="111" t="s">
        <v>71</v>
      </c>
      <c r="B30" s="112" t="s">
        <v>70</v>
      </c>
      <c r="C30" s="113">
        <f>+Tabla1[[#This Row],[Financiera
(B)]]/1520</f>
        <v>283506.05071480264</v>
      </c>
      <c r="D30" s="114">
        <v>430929197.08649999</v>
      </c>
      <c r="E30" s="113">
        <f>+Tabla1[[#This Row],[Física
(A)]]</f>
        <v>283506.05071480264</v>
      </c>
      <c r="F30" s="114">
        <f>+Tabla1[[#This Row],[Financiera
(B)]]</f>
        <v>430929197.08649999</v>
      </c>
      <c r="G30" s="116"/>
      <c r="H30" s="116"/>
      <c r="I30" s="117">
        <f>IF(G30&gt;0,G30/C31,0)</f>
        <v>0</v>
      </c>
      <c r="J30" s="118">
        <f>IF(H30&gt;0,H30/D30,0)</f>
        <v>0</v>
      </c>
      <c r="K30" s="7"/>
    </row>
    <row r="31" spans="1:12" s="75" customFormat="1" ht="18" customHeight="1">
      <c r="A31" s="111" t="s">
        <v>72</v>
      </c>
      <c r="B31" s="112" t="s">
        <v>73</v>
      </c>
      <c r="C31" s="113">
        <v>2059730.8385267544</v>
      </c>
      <c r="D31" s="114">
        <v>684323700.23849988</v>
      </c>
      <c r="E31" s="113">
        <f>+Tabla1[[#This Row],[Física
(A)]]</f>
        <v>2059730.8385267544</v>
      </c>
      <c r="F31" s="114">
        <f>+Tabla1[[#This Row],[Financiera
(B)]]</f>
        <v>684323700.23849988</v>
      </c>
      <c r="G31" s="116"/>
      <c r="H31" s="116"/>
      <c r="I31" s="117">
        <f>IF(G31&gt;0,G31/C32,0)</f>
        <v>0</v>
      </c>
      <c r="J31" s="118">
        <f>IF(H31&gt;0,H31/D31,0)</f>
        <v>0</v>
      </c>
      <c r="K31" s="7"/>
    </row>
    <row r="32" spans="1:12" s="75" customFormat="1" ht="29.25" customHeight="1">
      <c r="A32" s="111" t="s">
        <v>74</v>
      </c>
      <c r="B32" s="112" t="s">
        <v>73</v>
      </c>
      <c r="C32" s="119">
        <v>299616</v>
      </c>
      <c r="D32" s="114">
        <v>1217685999.8860002</v>
      </c>
      <c r="E32" s="119">
        <f>+Tabla1[[#This Row],[Física
(A)]]</f>
        <v>299616</v>
      </c>
      <c r="F32" s="120">
        <f>+Tabla1[[#This Row],[Financiera
(B)]]</f>
        <v>1217685999.8860002</v>
      </c>
      <c r="G32" s="121"/>
      <c r="H32" s="120"/>
      <c r="I32" s="117">
        <f>IF(G32&gt;0,G32/#REF!,0)</f>
        <v>0</v>
      </c>
      <c r="J32" s="118">
        <f>IF(H32&gt;0,H32/D32,0)</f>
        <v>0</v>
      </c>
      <c r="K32" s="7"/>
    </row>
    <row r="33" spans="1:11">
      <c r="A33" s="78" t="s">
        <v>29</v>
      </c>
      <c r="B33" s="79"/>
      <c r="C33" s="79"/>
      <c r="D33" s="79"/>
      <c r="E33" s="79"/>
      <c r="F33" s="79"/>
      <c r="G33" s="79"/>
      <c r="H33" s="79"/>
      <c r="I33" s="79"/>
      <c r="J33" s="80"/>
    </row>
    <row r="34" spans="1:11">
      <c r="A34" s="81" t="s">
        <v>30</v>
      </c>
      <c r="B34" s="82"/>
      <c r="C34" s="82"/>
      <c r="D34" s="82"/>
      <c r="E34" s="82"/>
      <c r="F34" s="82"/>
      <c r="G34" s="82"/>
      <c r="H34" s="82"/>
      <c r="I34" s="82"/>
      <c r="J34" s="83"/>
      <c r="K34" s="1"/>
    </row>
    <row r="35" spans="1:11" s="24" customFormat="1" ht="14.25">
      <c r="A35" s="73" t="s">
        <v>31</v>
      </c>
      <c r="B35" s="84" t="s">
        <v>69</v>
      </c>
      <c r="C35" s="85"/>
      <c r="D35" s="85"/>
      <c r="E35" s="85"/>
      <c r="F35" s="85"/>
      <c r="G35" s="85"/>
      <c r="H35" s="85"/>
      <c r="I35" s="85"/>
      <c r="J35" s="86"/>
      <c r="K35" s="23"/>
    </row>
    <row r="36" spans="1:11" s="24" customFormat="1" ht="21" customHeight="1">
      <c r="A36" s="72" t="s">
        <v>32</v>
      </c>
      <c r="B36" s="87" t="s">
        <v>75</v>
      </c>
      <c r="C36" s="87"/>
      <c r="D36" s="87"/>
      <c r="E36" s="87"/>
      <c r="F36" s="87"/>
      <c r="G36" s="87"/>
      <c r="H36" s="87"/>
      <c r="I36" s="87"/>
      <c r="J36" s="87"/>
      <c r="K36" s="23"/>
    </row>
    <row r="37" spans="1:11" s="24" customFormat="1" ht="15.75" customHeight="1">
      <c r="A37" s="72" t="s">
        <v>33</v>
      </c>
      <c r="B37" s="57"/>
      <c r="C37" s="57"/>
      <c r="D37" s="57"/>
      <c r="E37" s="57"/>
      <c r="F37" s="57"/>
      <c r="G37" s="57"/>
      <c r="H37" s="57"/>
      <c r="I37" s="57"/>
      <c r="J37" s="58"/>
      <c r="K37" s="23"/>
    </row>
    <row r="38" spans="1:11" s="24" customFormat="1" ht="25.5">
      <c r="A38" s="72" t="s">
        <v>34</v>
      </c>
      <c r="B38" s="87"/>
      <c r="C38" s="87"/>
      <c r="D38" s="87"/>
      <c r="E38" s="87"/>
      <c r="F38" s="87"/>
      <c r="G38" s="87"/>
      <c r="H38" s="87"/>
      <c r="I38" s="87"/>
      <c r="J38" s="87"/>
      <c r="K38" s="23"/>
    </row>
    <row r="39" spans="1:11" s="24" customFormat="1" ht="14.25">
      <c r="A39" s="73" t="s">
        <v>31</v>
      </c>
      <c r="B39" s="84" t="s">
        <v>76</v>
      </c>
      <c r="C39" s="85"/>
      <c r="D39" s="85"/>
      <c r="E39" s="85"/>
      <c r="F39" s="85"/>
      <c r="G39" s="85"/>
      <c r="H39" s="85"/>
      <c r="I39" s="85"/>
      <c r="J39" s="86"/>
      <c r="K39" s="23"/>
    </row>
    <row r="40" spans="1:11" s="24" customFormat="1" ht="14.25">
      <c r="A40" s="72" t="s">
        <v>32</v>
      </c>
      <c r="B40" s="88" t="s">
        <v>77</v>
      </c>
      <c r="C40" s="89"/>
      <c r="D40" s="89"/>
      <c r="E40" s="89"/>
      <c r="F40" s="89"/>
      <c r="G40" s="89"/>
      <c r="H40" s="89"/>
      <c r="I40" s="89"/>
      <c r="J40" s="90"/>
      <c r="K40" s="23"/>
    </row>
    <row r="41" spans="1:11" s="24" customFormat="1" ht="15.6" customHeight="1">
      <c r="A41" s="72" t="s">
        <v>33</v>
      </c>
      <c r="B41" s="57"/>
      <c r="C41" s="57"/>
      <c r="D41" s="57"/>
      <c r="E41" s="57"/>
      <c r="F41" s="57"/>
      <c r="G41" s="57"/>
      <c r="H41" s="57"/>
      <c r="I41" s="57"/>
      <c r="J41" s="58"/>
      <c r="K41" s="23"/>
    </row>
    <row r="42" spans="1:11" s="24" customFormat="1" ht="25.5">
      <c r="A42" s="72" t="s">
        <v>34</v>
      </c>
      <c r="B42" s="87"/>
      <c r="C42" s="87"/>
      <c r="D42" s="87"/>
      <c r="E42" s="87"/>
      <c r="F42" s="87"/>
      <c r="G42" s="87"/>
      <c r="H42" s="87"/>
      <c r="I42" s="87"/>
      <c r="J42" s="87"/>
      <c r="K42" s="23"/>
    </row>
    <row r="43" spans="1:11" s="24" customFormat="1" ht="14.25">
      <c r="A43" s="73" t="s">
        <v>31</v>
      </c>
      <c r="B43" s="84" t="s">
        <v>78</v>
      </c>
      <c r="C43" s="85"/>
      <c r="D43" s="85"/>
      <c r="E43" s="85"/>
      <c r="F43" s="85"/>
      <c r="G43" s="85"/>
      <c r="H43" s="85"/>
      <c r="I43" s="85"/>
      <c r="J43" s="86"/>
      <c r="K43" s="23"/>
    </row>
    <row r="44" spans="1:11" s="24" customFormat="1" ht="20.25" customHeight="1">
      <c r="A44" s="74" t="s">
        <v>32</v>
      </c>
      <c r="B44" s="87" t="s">
        <v>79</v>
      </c>
      <c r="C44" s="87"/>
      <c r="D44" s="87"/>
      <c r="E44" s="87"/>
      <c r="F44" s="87"/>
      <c r="G44" s="87"/>
      <c r="H44" s="87"/>
      <c r="I44" s="87"/>
      <c r="J44" s="87"/>
      <c r="K44" s="23"/>
    </row>
    <row r="45" spans="1:11" s="24" customFormat="1" ht="15.75" customHeight="1">
      <c r="A45" s="74" t="s">
        <v>33</v>
      </c>
      <c r="B45" s="57"/>
      <c r="C45" s="57"/>
      <c r="D45" s="57"/>
      <c r="E45" s="57"/>
      <c r="F45" s="57"/>
      <c r="G45" s="57"/>
      <c r="H45" s="57"/>
      <c r="I45" s="57"/>
      <c r="J45" s="58"/>
      <c r="K45" s="23"/>
    </row>
    <row r="46" spans="1:11" s="24" customFormat="1" ht="25.5">
      <c r="A46" s="74" t="s">
        <v>34</v>
      </c>
      <c r="B46" s="87"/>
      <c r="C46" s="87"/>
      <c r="D46" s="87"/>
      <c r="E46" s="87"/>
      <c r="F46" s="87"/>
      <c r="G46" s="87"/>
      <c r="H46" s="87"/>
      <c r="I46" s="87"/>
      <c r="J46" s="87"/>
      <c r="K46" s="23"/>
    </row>
    <row r="47" spans="1:11" s="24" customFormat="1" ht="14.25">
      <c r="A47" s="73" t="s">
        <v>31</v>
      </c>
      <c r="B47" s="84" t="s">
        <v>74</v>
      </c>
      <c r="C47" s="85"/>
      <c r="D47" s="85"/>
      <c r="E47" s="85"/>
      <c r="F47" s="85"/>
      <c r="G47" s="85"/>
      <c r="H47" s="85"/>
      <c r="I47" s="85"/>
      <c r="J47" s="86"/>
      <c r="K47" s="23"/>
    </row>
    <row r="48" spans="1:11" s="24" customFormat="1" ht="15.75" customHeight="1">
      <c r="A48" s="74" t="s">
        <v>32</v>
      </c>
      <c r="B48" s="87" t="s">
        <v>80</v>
      </c>
      <c r="C48" s="87"/>
      <c r="D48" s="87"/>
      <c r="E48" s="87"/>
      <c r="F48" s="87"/>
      <c r="G48" s="87"/>
      <c r="H48" s="87"/>
      <c r="I48" s="87"/>
      <c r="J48" s="87"/>
      <c r="K48" s="23"/>
    </row>
    <row r="49" spans="1:11" s="24" customFormat="1" ht="15.75" customHeight="1">
      <c r="A49" s="74" t="s">
        <v>33</v>
      </c>
      <c r="B49" s="57"/>
      <c r="C49" s="57"/>
      <c r="D49" s="57"/>
      <c r="E49" s="57"/>
      <c r="F49" s="57"/>
      <c r="G49" s="57"/>
      <c r="H49" s="57"/>
      <c r="I49" s="57"/>
      <c r="J49" s="58"/>
      <c r="K49" s="23"/>
    </row>
    <row r="50" spans="1:11" s="24" customFormat="1" ht="29.25" customHeight="1">
      <c r="A50" s="74" t="s">
        <v>34</v>
      </c>
      <c r="B50" s="91"/>
      <c r="C50" s="92"/>
      <c r="D50" s="92"/>
      <c r="E50" s="92"/>
      <c r="F50" s="92"/>
      <c r="G50" s="92"/>
      <c r="H50" s="92"/>
      <c r="I50" s="92"/>
      <c r="J50" s="93"/>
      <c r="K50" s="23"/>
    </row>
    <row r="51" spans="1:11" ht="15.75">
      <c r="A51" s="33" t="s">
        <v>35</v>
      </c>
      <c r="B51" s="34"/>
      <c r="C51" s="34"/>
      <c r="D51" s="34"/>
      <c r="E51" s="34"/>
      <c r="F51" s="34"/>
      <c r="G51" s="34"/>
      <c r="H51" s="34"/>
      <c r="I51" s="34"/>
      <c r="J51" s="35"/>
    </row>
    <row r="52" spans="1:11" ht="15.75">
      <c r="A52" s="63" t="s">
        <v>36</v>
      </c>
      <c r="B52" s="64"/>
      <c r="C52" s="64"/>
      <c r="D52" s="64"/>
      <c r="E52" s="64"/>
      <c r="F52" s="64"/>
      <c r="G52" s="64"/>
      <c r="H52" s="64"/>
      <c r="I52" s="64"/>
      <c r="J52" s="65"/>
      <c r="K52" s="1"/>
    </row>
    <row r="53" spans="1:11" ht="16.5" customHeight="1">
      <c r="A53" s="66"/>
      <c r="B53" s="67"/>
      <c r="C53" s="67"/>
      <c r="D53" s="67"/>
      <c r="E53" s="67"/>
      <c r="F53" s="67"/>
      <c r="G53" s="67"/>
      <c r="H53" s="67"/>
      <c r="I53" s="67"/>
      <c r="J53" s="68"/>
    </row>
    <row r="54" spans="1:11" ht="12.75" customHeight="1">
      <c r="A54" s="15"/>
      <c r="B54" s="15"/>
      <c r="C54" s="15"/>
      <c r="D54" s="15"/>
      <c r="E54" s="15"/>
      <c r="F54" s="15"/>
      <c r="G54" s="15"/>
      <c r="H54" s="15"/>
      <c r="I54" s="15"/>
      <c r="J54" s="15"/>
    </row>
    <row r="55" spans="1:11" ht="30.75" customHeight="1">
      <c r="A55" s="69" t="s">
        <v>43</v>
      </c>
      <c r="B55" s="69"/>
      <c r="C55" s="69"/>
      <c r="D55" s="69"/>
      <c r="E55" s="69"/>
      <c r="F55" s="69"/>
      <c r="G55" s="69"/>
      <c r="H55" s="69"/>
      <c r="I55" s="69"/>
      <c r="J55" s="69"/>
    </row>
    <row r="56" spans="1:11" ht="20.25" customHeight="1">
      <c r="A56" s="25"/>
      <c r="B56" s="25"/>
      <c r="C56" s="25"/>
      <c r="D56" s="25"/>
      <c r="E56" s="25"/>
      <c r="F56" s="25"/>
      <c r="G56" s="25"/>
      <c r="H56" s="25"/>
      <c r="I56" s="25"/>
      <c r="J56" s="25"/>
    </row>
    <row r="57" spans="1:11" ht="30.75" customHeight="1">
      <c r="A57" s="25"/>
      <c r="B57" s="25"/>
      <c r="C57" s="25"/>
      <c r="D57" s="25"/>
      <c r="E57" s="25"/>
      <c r="F57" s="25"/>
      <c r="G57" s="25"/>
      <c r="H57" s="25"/>
      <c r="I57" s="25"/>
      <c r="J57" s="25"/>
    </row>
    <row r="58" spans="1:11" ht="15.75" thickBot="1">
      <c r="G58" s="61"/>
      <c r="H58" s="61"/>
      <c r="I58" s="61"/>
      <c r="J58" s="61"/>
    </row>
    <row r="59" spans="1:11">
      <c r="A59" s="16" t="s">
        <v>51</v>
      </c>
      <c r="B59" s="17"/>
      <c r="G59" s="62" t="s">
        <v>81</v>
      </c>
      <c r="H59" s="62"/>
      <c r="I59" s="62"/>
      <c r="J59" s="62"/>
    </row>
    <row r="60" spans="1:11">
      <c r="A60" s="16" t="s">
        <v>52</v>
      </c>
      <c r="B60" s="17"/>
      <c r="G60" s="62" t="s">
        <v>82</v>
      </c>
      <c r="H60" s="62"/>
      <c r="I60" s="62"/>
      <c r="J60" s="62"/>
    </row>
    <row r="61" spans="1:11">
      <c r="A61" s="16" t="s">
        <v>53</v>
      </c>
      <c r="B61" s="17">
        <v>0</v>
      </c>
    </row>
  </sheetData>
  <mergeCells count="63">
    <mergeCell ref="B49:J49"/>
    <mergeCell ref="B50:J50"/>
    <mergeCell ref="B44:J44"/>
    <mergeCell ref="B45:J45"/>
    <mergeCell ref="B46:J46"/>
    <mergeCell ref="B47:J47"/>
    <mergeCell ref="B48:J48"/>
    <mergeCell ref="B39:J39"/>
    <mergeCell ref="B40:J40"/>
    <mergeCell ref="B41:J41"/>
    <mergeCell ref="B42:J42"/>
    <mergeCell ref="B43:J43"/>
    <mergeCell ref="C15:J15"/>
    <mergeCell ref="G58:J58"/>
    <mergeCell ref="G59:J59"/>
    <mergeCell ref="G60:J60"/>
    <mergeCell ref="A51:J51"/>
    <mergeCell ref="A52:J52"/>
    <mergeCell ref="A53:J53"/>
    <mergeCell ref="A55:J55"/>
    <mergeCell ref="C16:J16"/>
    <mergeCell ref="A17:J17"/>
    <mergeCell ref="B18:J18"/>
    <mergeCell ref="B19:J19"/>
    <mergeCell ref="B20:J20"/>
    <mergeCell ref="B21:J21"/>
    <mergeCell ref="A33:J33"/>
    <mergeCell ref="A34:J34"/>
    <mergeCell ref="A22:J22"/>
    <mergeCell ref="A23:J23"/>
    <mergeCell ref="A24:B24"/>
    <mergeCell ref="I24:J24"/>
    <mergeCell ref="C24:E24"/>
    <mergeCell ref="F24:H24"/>
    <mergeCell ref="B35:J35"/>
    <mergeCell ref="B36:J36"/>
    <mergeCell ref="B37:J37"/>
    <mergeCell ref="B38:J38"/>
    <mergeCell ref="A25:B25"/>
    <mergeCell ref="I25:J25"/>
    <mergeCell ref="A26:J26"/>
    <mergeCell ref="C27:D27"/>
    <mergeCell ref="G27:H27"/>
    <mergeCell ref="I27:J27"/>
    <mergeCell ref="E27:F27"/>
    <mergeCell ref="C25:E25"/>
    <mergeCell ref="F25:H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18" type="noConversion"/>
  <dataValidations xWindow="565" yWindow="733" count="16">
    <dataValidation allowBlank="1" showInputMessage="1" showErrorMessage="1" prompt="Monto ejecutado en el trimestre" sqref="H28:H32" xr:uid="{90E46E24-8E3F-4224-9F5D-F387CD76556E}"/>
    <dataValidation allowBlank="1" showInputMessage="1" showErrorMessage="1" prompt="Meta alcanzada en el trimestre" sqref="G28:G32" xr:uid="{078E0B3D-C3D5-4323-9A6F-7DD5AA0A91C9}"/>
    <dataValidation allowBlank="1" showInputMessage="1" showErrorMessage="1" prompt="Monto presupuestado para el producto" sqref="D28:D32 F28:F32 B59:B61" xr:uid="{247AEBBA-5BB4-404D-982B-514E41C68A75}"/>
    <dataValidation allowBlank="1" showInputMessage="1" showErrorMessage="1" prompt="Meta anual del indicador" sqref="C28:C32 E28:E32" xr:uid="{F1CB8B99-164D-4F51-9E69-AECE57493A93}"/>
    <dataValidation allowBlank="1" showInputMessage="1" showErrorMessage="1" prompt="Nombre del indicador" sqref="B28:B32" xr:uid="{3FF3C7F1-052B-4689-97E1-0EEC782A6AE3}"/>
    <dataValidation allowBlank="1" showInputMessage="1" showErrorMessage="1" prompt="Nombre de cada producto" sqref="A28:A32" xr:uid="{2947E0C5-61A1-48DD-8DCD-04F9232477FC}"/>
    <dataValidation allowBlank="1" showInputMessage="1" showErrorMessage="1" prompt="¿En qué consiste el programa?" sqref="B21:J21" xr:uid="{0FF270F0-FE45-4CFD-A48C-6C6146651B7A}"/>
    <dataValidation allowBlank="1" showInputMessage="1" showErrorMessage="1" prompt="Presupuesto del programa" sqref="A25:C25 F25" xr:uid="{2C90DB71-EB15-47FB-969B-D3C6779E55E0}"/>
    <dataValidation allowBlank="1" showInputMessage="1" showErrorMessage="1" prompt="Oportunidades de mejora identificadas" sqref="A53:J54" xr:uid="{DA848EFB-3FC8-4206-B557-B09F4E34DBE3}"/>
    <dataValidation allowBlank="1" showInputMessage="1" showErrorMessage="1" prompt="De existir desvío, explicar razones." sqref="B38:J38 B42 B46:J46 B50:J50" xr:uid="{15752D16-318A-466B-84D2-F16C378EE918}"/>
    <dataValidation allowBlank="1" showInputMessage="1" showErrorMessage="1" prompt="1. Describir lo plasmado en el presupuesto_x000a_2. Describir lo alcanzado en términos financieros y de producción " sqref="B45:J45 B37:J37 B41:J41 B49:J49" xr:uid="{F4AB7FAD-0C0E-43A9-9FB5-260A862FECD9}"/>
    <dataValidation allowBlank="1" showInputMessage="1" showErrorMessage="1" prompt="¿En qué consiste el producto? su objetivo" sqref="B36:J36 B40 B44:J44 B48:J48" xr:uid="{2656B5A1-0BEF-410F-9AD2-C2D33379F4F9}"/>
    <dataValidation allowBlank="1" showInputMessage="1" showErrorMessage="1" prompt="Nombre del producto" sqref="B39 B43 B35 B47" xr:uid="{A303AF89-18DD-4DFB-B31C-D6ACB441BA5C}"/>
    <dataValidation allowBlank="1" showInputMessage="1" showErrorMessage="1" prompt="¿A quién va dirigido el programa?, ¿qué característica tiene esta población que requiere ser beneficiada?" sqref="B20:J20" xr:uid="{6D28ED3A-2779-4D85-83DF-91E4F839AF87}"/>
    <dataValidation allowBlank="1" showInputMessage="1" prompt="Nombre del capítulo" sqref="B8:J10" xr:uid="{808E40C0-B008-4D52-A1C6-970F85F13D49}"/>
    <dataValidation allowBlank="1" sqref="A8" xr:uid="{4E4D531B-D39C-42CD-8509-9C2E6575184D}"/>
  </dataValidations>
  <pageMargins left="0.7" right="0.7" top="0.75" bottom="0.75" header="0.3" footer="0.3"/>
  <pageSetup scale="5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Brina Guzman Carreras</cp:lastModifiedBy>
  <cp:lastPrinted>2025-02-21T14:01:14Z</cp:lastPrinted>
  <dcterms:created xsi:type="dcterms:W3CDTF">2021-03-22T15:50:10Z</dcterms:created>
  <dcterms:modified xsi:type="dcterms:W3CDTF">2025-02-21T14:04:17Z</dcterms:modified>
</cp:coreProperties>
</file>