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MARTINEZ\Desktop\"/>
    </mc:Choice>
  </mc:AlternateContent>
  <xr:revisionPtr revIDLastSave="0" documentId="13_ncr:1_{4E738D73-D23A-410B-86E3-3CCAA9F36C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29" i="1"/>
  <c r="E30" i="1" l="1"/>
  <c r="E32" i="1"/>
  <c r="I30" i="1"/>
  <c r="I31" i="1"/>
  <c r="I32" i="1"/>
  <c r="J30" i="1"/>
  <c r="J31" i="1"/>
  <c r="J32" i="1"/>
  <c r="I29" i="1" l="1"/>
  <c r="I25" i="1"/>
  <c r="J29" i="1"/>
</calcChain>
</file>

<file path=xl/sharedStrings.xml><?xml version="1.0" encoding="utf-8"?>
<sst xmlns="http://schemas.openxmlformats.org/spreadsheetml/2006/main" count="102" uniqueCount="84">
  <si>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</si>
  <si>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</si>
  <si>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</si>
  <si>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</si>
  <si>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</si>
  <si>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</si>
  <si>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</si>
  <si>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</si>
  <si>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</si>
  <si>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</si>
  <si>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</si>
  <si>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</si>
  <si>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</si>
  <si>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</si>
  <si>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</si>
  <si>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</si>
  <si>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</si>
  <si>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</si>
  <si>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</si>
  <si>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</si>
  <si>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</si>
  <si>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</si>
  <si>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</si>
  <si>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</si>
  <si>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</si>
  <si>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</si>
  <si>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</si>
  <si>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</si>
  <si>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</si>
  <si>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</si>
  <si>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</si>
  <si>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</si>
  <si>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</si>
  <si>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</si>
  <si>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</si>
  <si>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</si>
  <si>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</si>
  <si>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</si>
  <si>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</si>
  <si>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</si>
  <si>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</si>
  <si>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</si>
  <si>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</si>
  <si>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</si>
  <si>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Presupuesto aprobado:  </t>
  </si>
  <si>
    <t xml:space="preserve">Presupuesto modificado: </t>
  </si>
  <si>
    <t>Total devengado:</t>
  </si>
  <si>
    <t>Informe de Evaluación anual de las Metas Físicas-Financieras</t>
  </si>
  <si>
    <t>Programación Anual</t>
  </si>
  <si>
    <t>Ejecución Anual</t>
  </si>
  <si>
    <t>La oportunidad de mejora que determinamos, es que debemos contemplar la carga fija como parte de las ejecuciones, para dismunuir el GAP entre lo fisico y lo financiero, ademas, solo colocar las actividades sustantivas, es decir, los servicios externos.</t>
  </si>
  <si>
    <t>IV.II - Formulación y Ejecución anual de las Metas por Producto</t>
  </si>
  <si>
    <t>PDSS Contributivos</t>
  </si>
  <si>
    <t>Planes Voluntarios</t>
  </si>
  <si>
    <t>Planes Complementarios</t>
  </si>
  <si>
    <t xml:space="preserve">Plan para Pensionados de Hacienda </t>
  </si>
  <si>
    <t xml:space="preserve">Número de Afilados </t>
  </si>
  <si>
    <t>Numero de Afiliados</t>
  </si>
  <si>
    <t xml:space="preserve">0206-MINISTERIO DE EDUCACION </t>
  </si>
  <si>
    <t>01-MINISTERIO DE EDUCACION</t>
  </si>
  <si>
    <t>ADMINISTRADORA DE RIESGOS DE SALUD SEGURO MEDICO PARA MAESTROS</t>
  </si>
  <si>
    <t>Garantizar servicios integrales de salud que mejoren sustancialmente la vida de los maestros, los colaboradores del sistema educativo y sus dependientes en un contexto de confianza, cercanía humana y calidad</t>
  </si>
  <si>
    <t>Ser la ARS preferida del sector educativo dominicano</t>
  </si>
  <si>
    <t>2.2.3</t>
  </si>
  <si>
    <t>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</si>
  <si>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 xml:space="preserve">Salud y seguridad social integral </t>
  </si>
  <si>
    <t>Garantizar un sistema universal, único y sostenible de Seguridad Social frente a los riesgos de vejez, discapacidad y sobrevivencia, integrando y transparentando los regímenes segmentados existentes, en conformidad con la ley 87-01.</t>
  </si>
  <si>
    <t>Ing. Jamilet Lopez</t>
  </si>
  <si>
    <t>Encargada de Planificación y Desarrollo</t>
  </si>
  <si>
    <t>Garantía de prestación de servicios a los afiliados al ARS SEMMA</t>
  </si>
  <si>
    <t>N/A</t>
  </si>
  <si>
    <t xml:space="preserve">Plan Voluntario </t>
  </si>
  <si>
    <t>Garantía de prestación de servicios de los procedimientos que no se encuentran en  el Plan Voluntario</t>
  </si>
  <si>
    <t xml:space="preserve">Plan Complementario SEMMA Plus </t>
  </si>
  <si>
    <t>Garantía de prestación de servicios de los procedimientos que no se encuentran en el PDSS Contributivo ni el Plan Voluntario</t>
  </si>
  <si>
    <t xml:space="preserve">La ejecución física y financiera de los planes complementarios no fue ejecutada en su totalidad. </t>
  </si>
  <si>
    <t>Garantía de prestación de servicios a pensionados y jubilados que no pertenecen a otras aseguradoras.</t>
  </si>
  <si>
    <r>
      <t>Beneficiarios:</t>
    </r>
    <r>
      <rPr>
        <sz val="11"/>
        <color rgb="FF000000"/>
        <rFont val="Segoe UI"/>
        <family val="2"/>
      </rPr>
      <t xml:space="preserve"> </t>
    </r>
  </si>
  <si>
    <t>VI. Oportunidades de Mejora</t>
  </si>
  <si>
    <r>
      <rPr>
        <b/>
        <sz val="11"/>
        <rFont val="Segoe UI"/>
        <family val="2"/>
      </rPr>
      <t>Nota:</t>
    </r>
    <r>
      <rPr>
        <sz val="11"/>
        <rFont val="Segoe U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</si>
  <si>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En el año 2023 la afiliación al Plan Contributivo registró una meta fisica de 1,840,120 con una ejecucion de 2,363,106 para un 128.42%. La meta financiera fue de 3,152,283,594.74 con una ejecución de 3,726,618,756.80 para un 118.22% cumpliendo con lo proyectado. </t>
  </si>
  <si>
    <t xml:space="preserve">En el año 2023 la afiliación al Plan Voluntario registró una meta fisica 451,761  de con una ejecucion de 389,171 para un 86.15%. La meta financiera fue de 919,276,838.64 con una ejecución de 1,138,171,703,.46 para un 123.81% cumpliendo con lo proyectado. </t>
  </si>
  <si>
    <t xml:space="preserve">En el año 2023 la afiliación al Plan Complementario SEMMA Plus registra una meta fisica de 1,597,529 con una ejecucion de 1,336,136 para un 83.64%. La meta financiera fue de 603,318,353.40 con una ejecución de 722,051,696.95 para un 119.68% cumpliendo con lo proyectado. </t>
  </si>
  <si>
    <t xml:space="preserve">En el año 2023 la afiliación al Plan para Pensionados de Hacienda registra una meta fisica de 53,088 con una ejecucion de 31,234 para un 115.34%. La meta financiera fue de 126,217,250.88 con una ejecucion de 155,519,016.95 para un 123.22% cumpliendo con lo proyectado.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</si>
</sst>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sz val="11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5" fillId="10" borderId="20" xfId="0" applyFont="1" applyFill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4" fillId="0" borderId="0" xfId="0" applyFont="1"/>
    <xf numFmtId="0" fontId="5" fillId="0" borderId="17" xfId="0" applyFont="1" applyBorder="1" applyAlignment="1">
      <alignment vertical="center"/>
    </xf>
    <xf numFmtId="0" fontId="6" fillId="0" borderId="17" xfId="0" applyFont="1" applyBorder="1"/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vertical="center" wrapText="1"/>
    </xf>
    <xf numFmtId="0" fontId="4" fillId="0" borderId="17" xfId="0" applyFont="1" applyBorder="1"/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>
      <alignment vertical="top"/>
    </xf>
    <xf numFmtId="4" fontId="4" fillId="0" borderId="20" xfId="0" applyNumberFormat="1" applyFont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5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vertical="top" wrapText="1"/>
    </xf>
    <xf numFmtId="165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5" fillId="8" borderId="27" xfId="0" applyFont="1" applyFill="1" applyBorder="1" applyAlignment="1">
      <alignment horizontal="center" vertical="center" wrapText="1" readingOrder="1"/>
    </xf>
    <xf numFmtId="0" fontId="5" fillId="8" borderId="28" xfId="0" applyFont="1" applyFill="1" applyBorder="1" applyAlignment="1">
      <alignment horizontal="center" vertical="center" wrapText="1" readingOrder="1"/>
    </xf>
    <xf numFmtId="0" fontId="5" fillId="8" borderId="29" xfId="0" applyFont="1" applyFill="1" applyBorder="1" applyAlignment="1">
      <alignment horizontal="center" vertical="center" wrapText="1" readingOrder="1"/>
    </xf>
    <xf numFmtId="166" fontId="3" fillId="0" borderId="25" xfId="0" applyNumberFormat="1" applyFont="1" applyBorder="1" applyAlignment="1" applyProtection="1">
      <alignment horizontal="center" vertical="center" wrapText="1" readingOrder="1"/>
      <protection locked="0"/>
    </xf>
    <xf numFmtId="167" fontId="3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3" fillId="0" borderId="25" xfId="0" applyNumberFormat="1" applyFont="1" applyBorder="1" applyAlignment="1" applyProtection="1">
      <alignment horizontal="center" vertical="center" wrapText="1"/>
      <protection locked="0"/>
    </xf>
    <xf numFmtId="10" fontId="3" fillId="7" borderId="25" xfId="1" applyNumberFormat="1" applyFont="1" applyFill="1" applyBorder="1" applyAlignment="1" applyProtection="1">
      <alignment horizontal="center" vertical="center" wrapText="1" readingOrder="1"/>
      <protection locked="0"/>
    </xf>
    <xf numFmtId="168" fontId="3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9" xfId="0" applyFont="1" applyFill="1" applyBorder="1" applyAlignment="1" applyProtection="1">
      <alignment horizontal="left" vertical="top" wrapText="1"/>
      <protection locked="0"/>
    </xf>
    <xf numFmtId="0" fontId="5" fillId="10" borderId="35" xfId="0" applyFont="1" applyFill="1" applyBorder="1" applyAlignment="1" applyProtection="1">
      <alignment horizontal="left" vertical="top" wrapText="1"/>
      <protection locked="0"/>
    </xf>
    <xf numFmtId="0" fontId="5" fillId="10" borderId="34" xfId="0" applyFont="1" applyFill="1" applyBorder="1" applyAlignment="1" applyProtection="1">
      <alignment horizontal="left" vertical="top" wrapText="1"/>
      <protection locked="0"/>
    </xf>
    <xf numFmtId="0" fontId="4" fillId="9" borderId="19" xfId="0" applyFont="1" applyFill="1" applyBorder="1" applyAlignment="1" applyProtection="1">
      <alignment horizontal="left" vertical="top" wrapText="1"/>
      <protection locked="0"/>
    </xf>
    <xf numFmtId="0" fontId="4" fillId="9" borderId="35" xfId="0" applyFont="1" applyFill="1" applyBorder="1" applyAlignment="1" applyProtection="1">
      <alignment horizontal="left" vertical="top" wrapText="1"/>
      <protection locked="0"/>
    </xf>
    <xf numFmtId="0" fontId="4" fillId="9" borderId="34" xfId="0" applyFont="1" applyFill="1" applyBorder="1" applyAlignment="1" applyProtection="1">
      <alignment horizontal="left" vertical="top" wrapText="1"/>
      <protection locked="0"/>
    </xf>
    <xf numFmtId="0" fontId="4" fillId="9" borderId="20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49" fontId="4" fillId="0" borderId="20" xfId="0" quotePrefix="1" applyNumberFormat="1" applyFont="1" applyBorder="1" applyAlignment="1" applyProtection="1">
      <alignment horizontal="left" vertical="top" wrapText="1"/>
      <protection locked="0"/>
    </xf>
    <xf numFmtId="2" fontId="4" fillId="0" borderId="30" xfId="0" applyNumberFormat="1" applyFont="1" applyBorder="1" applyAlignment="1" applyProtection="1">
      <alignment horizontal="left" vertical="top" wrapText="1"/>
      <protection locked="0"/>
    </xf>
    <xf numFmtId="2" fontId="4" fillId="0" borderId="31" xfId="0" applyNumberFormat="1" applyFont="1" applyBorder="1" applyAlignment="1" applyProtection="1">
      <alignment horizontal="left" vertical="top" wrapText="1"/>
      <protection locked="0"/>
    </xf>
    <xf numFmtId="2" fontId="4" fillId="0" borderId="32" xfId="0" applyNumberFormat="1" applyFont="1" applyBorder="1" applyAlignment="1" applyProtection="1">
      <alignment horizontal="left" vertical="top" wrapText="1"/>
      <protection locked="0"/>
    </xf>
    <xf numFmtId="2" fontId="4" fillId="0" borderId="19" xfId="0" applyNumberFormat="1" applyFont="1" applyBorder="1" applyAlignment="1" applyProtection="1">
      <alignment horizontal="left" vertical="top" wrapText="1"/>
      <protection locked="0"/>
    </xf>
    <xf numFmtId="2" fontId="4" fillId="0" borderId="35" xfId="0" applyNumberFormat="1" applyFont="1" applyBorder="1" applyAlignment="1" applyProtection="1">
      <alignment horizontal="left" vertical="top" wrapText="1"/>
      <protection locked="0"/>
    </xf>
    <xf numFmtId="2" fontId="4" fillId="0" borderId="34" xfId="0" applyNumberFormat="1" applyFont="1" applyBorder="1" applyAlignment="1" applyProtection="1">
      <alignment horizontal="left" vertical="top" wrapText="1"/>
      <protection locked="0"/>
    </xf>
    <xf numFmtId="0" fontId="9" fillId="4" borderId="17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164" fontId="3" fillId="0" borderId="21" xfId="2" applyFont="1" applyFill="1" applyBorder="1" applyAlignment="1" applyProtection="1">
      <alignment horizontal="center" vertical="center" wrapText="1" readingOrder="1"/>
      <protection locked="0"/>
    </xf>
    <xf numFmtId="164" fontId="3" fillId="0" borderId="22" xfId="2" applyFont="1" applyFill="1" applyBorder="1" applyAlignment="1" applyProtection="1">
      <alignment horizontal="center" vertical="center" wrapText="1" readingOrder="1"/>
      <protection locked="0"/>
    </xf>
    <xf numFmtId="10" fontId="3" fillId="7" borderId="25" xfId="1" applyNumberFormat="1" applyFont="1" applyFill="1" applyBorder="1" applyAlignment="1" applyProtection="1">
      <alignment horizontal="center" vertical="center" wrapText="1" readingOrder="1"/>
    </xf>
    <xf numFmtId="10" fontId="3" fillId="7" borderId="26" xfId="1" applyNumberFormat="1" applyFont="1" applyFill="1" applyBorder="1" applyAlignment="1" applyProtection="1">
      <alignment horizontal="center" vertical="center" wrapText="1" readingOrder="1"/>
    </xf>
    <xf numFmtId="0" fontId="5" fillId="8" borderId="25" xfId="0" applyFont="1" applyFill="1" applyBorder="1" applyAlignment="1">
      <alignment horizontal="center" vertical="center" wrapText="1" readingOrder="1"/>
    </xf>
    <xf numFmtId="0" fontId="3" fillId="6" borderId="25" xfId="0" applyFont="1" applyFill="1" applyBorder="1" applyAlignment="1">
      <alignment vertical="top" wrapText="1"/>
    </xf>
    <xf numFmtId="0" fontId="3" fillId="6" borderId="26" xfId="0" applyFont="1" applyFill="1" applyBorder="1" applyAlignment="1">
      <alignment vertical="top" wrapText="1"/>
    </xf>
    <xf numFmtId="164" fontId="3" fillId="0" borderId="23" xfId="2" applyFont="1" applyFill="1" applyBorder="1" applyAlignment="1" applyProtection="1">
      <alignment horizontal="center" vertical="center" wrapText="1" readingOrder="1"/>
      <protection locked="0"/>
    </xf>
    <xf numFmtId="164" fontId="3" fillId="0" borderId="33" xfId="2" applyFont="1" applyFill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8" fillId="6" borderId="21" xfId="0" applyFont="1" applyFill="1" applyBorder="1" applyAlignment="1">
      <alignment horizontal="center" vertical="center" wrapText="1" readingOrder="1"/>
    </xf>
    <xf numFmtId="0" fontId="8" fillId="6" borderId="22" xfId="0" applyFont="1" applyFill="1" applyBorder="1" applyAlignment="1">
      <alignment horizontal="center" vertical="center" wrapText="1" readingOrder="1"/>
    </xf>
    <xf numFmtId="0" fontId="8" fillId="6" borderId="23" xfId="0" applyFont="1" applyFill="1" applyBorder="1" applyAlignment="1">
      <alignment horizontal="center" vertical="center" wrapText="1" readingOrder="1"/>
    </xf>
    <xf numFmtId="0" fontId="8" fillId="6" borderId="24" xfId="0" applyFont="1" applyFill="1" applyBorder="1" applyAlignment="1">
      <alignment horizontal="center" vertical="center" wrapText="1" readingOrder="1"/>
    </xf>
    <xf numFmtId="0" fontId="8" fillId="6" borderId="33" xfId="0" applyFont="1" applyFill="1" applyBorder="1" applyAlignment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2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>
      <calculatedColumnFormula>+Tabla1[[#This Row],[Física
(A)]]</calculatedColumnFormula>
    </tableColumn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view="pageBreakPreview" topLeftCell="A48" zoomScale="115" zoomScaleNormal="100" zoomScaleSheetLayoutView="115" workbookViewId="0">
      <selection activeCell="B50" sqref="B50:J50"/>
    </sheetView>
  </sheetViews>
  <sheetFormatPr baseColWidth="10" defaultColWidth="11.5703125" defaultRowHeight="16.5" x14ac:dyDescent="0.3"/>
  <cols>
    <col min="1" max="1" width="24.5703125" style="13" customWidth="1"/>
    <col min="2" max="2" width="18" style="13" customWidth="1"/>
    <col min="3" max="3" width="12.7109375" style="13" customWidth="1"/>
    <col min="4" max="4" width="16.28515625" style="13" bestFit="1" customWidth="1"/>
    <col min="5" max="5" width="12.7109375" style="13" customWidth="1"/>
    <col min="6" max="6" width="19.7109375" style="13" customWidth="1"/>
    <col min="7" max="7" width="12.7109375" style="13" customWidth="1"/>
    <col min="8" max="8" width="16.28515625" style="13" bestFit="1" customWidth="1"/>
    <col min="9" max="9" width="14.140625" style="13" customWidth="1"/>
    <col min="10" max="10" width="23" style="13" customWidth="1"/>
    <col min="11" max="16384" width="11.5703125" style="5"/>
  </cols>
  <sheetData>
    <row r="1" spans="1:10" ht="17.25" thickBot="1" x14ac:dyDescent="0.35">
      <c r="A1" s="16"/>
      <c r="B1" s="62" t="s">
        <v>47</v>
      </c>
      <c r="C1" s="63"/>
      <c r="D1" s="63"/>
      <c r="E1" s="63"/>
      <c r="F1" s="63"/>
      <c r="G1" s="63"/>
      <c r="H1" s="63"/>
      <c r="I1" s="63"/>
      <c r="J1" s="64"/>
    </row>
    <row r="2" spans="1:10" ht="33.75" thickBot="1" x14ac:dyDescent="0.35">
      <c r="A2" s="17"/>
      <c r="B2" s="65" t="s">
        <v>0</v>
      </c>
      <c r="C2" s="66"/>
      <c r="D2" s="65" t="s">
        <v>1</v>
      </c>
      <c r="E2" s="66"/>
      <c r="F2" s="66"/>
      <c r="G2" s="66"/>
      <c r="H2" s="67"/>
      <c r="I2" s="18" t="s">
        <v>2</v>
      </c>
      <c r="J2" s="19" t="s">
        <v>3</v>
      </c>
    </row>
    <row r="3" spans="1:10" ht="20.25" customHeight="1" thickBot="1" x14ac:dyDescent="0.35">
      <c r="A3" s="20"/>
      <c r="B3" s="68"/>
      <c r="C3" s="69"/>
      <c r="D3" s="68"/>
      <c r="E3" s="69"/>
      <c r="F3" s="69"/>
      <c r="G3" s="69"/>
      <c r="H3" s="70"/>
      <c r="I3" s="21"/>
      <c r="J3" s="22"/>
    </row>
    <row r="4" spans="1:10" ht="9" customHeight="1" x14ac:dyDescent="0.3">
      <c r="A4" s="71"/>
      <c r="B4" s="72"/>
      <c r="C4" s="72"/>
      <c r="D4" s="73"/>
      <c r="E4" s="73"/>
      <c r="F4" s="73"/>
      <c r="G4" s="73"/>
      <c r="H4" s="73"/>
      <c r="I4" s="72"/>
      <c r="J4" s="74"/>
    </row>
    <row r="5" spans="1:10" ht="3" customHeight="1" x14ac:dyDescent="0.3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x14ac:dyDescent="0.3">
      <c r="A6" s="51" t="s">
        <v>4</v>
      </c>
      <c r="B6" s="52"/>
      <c r="C6" s="52"/>
      <c r="D6" s="52"/>
      <c r="E6" s="52"/>
      <c r="F6" s="52"/>
      <c r="G6" s="52"/>
      <c r="H6" s="52"/>
      <c r="I6" s="52"/>
      <c r="J6" s="53"/>
    </row>
    <row r="7" spans="1:10" x14ac:dyDescent="0.3">
      <c r="A7" s="59" t="s">
        <v>5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4.45" customHeight="1" x14ac:dyDescent="0.3">
      <c r="A8" s="6" t="s">
        <v>6</v>
      </c>
      <c r="B8" s="44" t="s">
        <v>58</v>
      </c>
      <c r="C8" s="44"/>
      <c r="D8" s="44"/>
      <c r="E8" s="44"/>
      <c r="F8" s="44"/>
      <c r="G8" s="44"/>
      <c r="H8" s="44"/>
      <c r="I8" s="44"/>
      <c r="J8" s="44"/>
    </row>
    <row r="9" spans="1:10" ht="15" customHeight="1" x14ac:dyDescent="0.3">
      <c r="A9" s="7" t="s">
        <v>32</v>
      </c>
      <c r="B9" s="44" t="s">
        <v>59</v>
      </c>
      <c r="C9" s="44"/>
      <c r="D9" s="44"/>
      <c r="E9" s="44"/>
      <c r="F9" s="44"/>
      <c r="G9" s="44"/>
      <c r="H9" s="44"/>
      <c r="I9" s="44"/>
      <c r="J9" s="44"/>
    </row>
    <row r="10" spans="1:10" ht="14.45" customHeight="1" x14ac:dyDescent="0.3">
      <c r="A10" s="7" t="s">
        <v>33</v>
      </c>
      <c r="B10" s="44" t="s">
        <v>60</v>
      </c>
      <c r="C10" s="44"/>
      <c r="D10" s="44"/>
      <c r="E10" s="44"/>
      <c r="F10" s="44"/>
      <c r="G10" s="44"/>
      <c r="H10" s="44"/>
      <c r="I10" s="44"/>
      <c r="J10" s="44"/>
    </row>
    <row r="11" spans="1:10" ht="31.5" customHeight="1" x14ac:dyDescent="0.3">
      <c r="A11" s="6" t="s">
        <v>7</v>
      </c>
      <c r="B11" s="45" t="s">
        <v>61</v>
      </c>
      <c r="C11" s="46"/>
      <c r="D11" s="46"/>
      <c r="E11" s="46"/>
      <c r="F11" s="46"/>
      <c r="G11" s="46"/>
      <c r="H11" s="46"/>
      <c r="I11" s="46"/>
      <c r="J11" s="47"/>
    </row>
    <row r="12" spans="1:10" ht="27.75" customHeight="1" x14ac:dyDescent="0.3">
      <c r="A12" s="6" t="s">
        <v>8</v>
      </c>
      <c r="B12" s="48" t="s">
        <v>62</v>
      </c>
      <c r="C12" s="49"/>
      <c r="D12" s="49"/>
      <c r="E12" s="49"/>
      <c r="F12" s="49"/>
      <c r="G12" s="49"/>
      <c r="H12" s="49"/>
      <c r="I12" s="49"/>
      <c r="J12" s="50"/>
    </row>
    <row r="13" spans="1:10" x14ac:dyDescent="0.3">
      <c r="A13" s="51" t="s">
        <v>9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 ht="49.9" customHeight="1" x14ac:dyDescent="0.3">
      <c r="A14" s="6" t="s">
        <v>10</v>
      </c>
      <c r="B14" s="23">
        <v>2</v>
      </c>
      <c r="C14" s="54" t="s">
        <v>64</v>
      </c>
      <c r="D14" s="55"/>
      <c r="E14" s="55"/>
      <c r="F14" s="55"/>
      <c r="G14" s="55"/>
      <c r="H14" s="55"/>
      <c r="I14" s="55"/>
      <c r="J14" s="55"/>
    </row>
    <row r="15" spans="1:10" x14ac:dyDescent="0.3">
      <c r="A15" s="6" t="s">
        <v>11</v>
      </c>
      <c r="B15" s="24">
        <v>2.2000000000000002</v>
      </c>
      <c r="C15" s="42" t="s">
        <v>65</v>
      </c>
      <c r="D15" s="43"/>
      <c r="E15" s="43"/>
      <c r="F15" s="43"/>
      <c r="G15" s="43"/>
      <c r="H15" s="43"/>
      <c r="I15" s="43"/>
      <c r="J15" s="43"/>
    </row>
    <row r="16" spans="1:10" ht="34.9" customHeight="1" x14ac:dyDescent="0.3">
      <c r="A16" s="6" t="s">
        <v>12</v>
      </c>
      <c r="B16" s="25" t="s">
        <v>63</v>
      </c>
      <c r="C16" s="54" t="s">
        <v>66</v>
      </c>
      <c r="D16" s="55"/>
      <c r="E16" s="55"/>
      <c r="F16" s="55"/>
      <c r="G16" s="55"/>
      <c r="H16" s="55"/>
      <c r="I16" s="55"/>
      <c r="J16" s="55"/>
    </row>
    <row r="17" spans="1:10" x14ac:dyDescent="0.3">
      <c r="A17" s="51" t="s">
        <v>13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x14ac:dyDescent="0.3">
      <c r="A18" s="6" t="s">
        <v>14</v>
      </c>
      <c r="B18" s="94"/>
      <c r="C18" s="94"/>
      <c r="D18" s="94"/>
      <c r="E18" s="94"/>
      <c r="F18" s="94"/>
      <c r="G18" s="94"/>
      <c r="H18" s="94"/>
      <c r="I18" s="94"/>
      <c r="J18" s="95"/>
    </row>
    <row r="19" spans="1:10" x14ac:dyDescent="0.3">
      <c r="A19" s="9" t="s">
        <v>15</v>
      </c>
      <c r="B19" s="94"/>
      <c r="C19" s="94"/>
      <c r="D19" s="94"/>
      <c r="E19" s="94"/>
      <c r="F19" s="94"/>
      <c r="G19" s="94"/>
      <c r="H19" s="94"/>
      <c r="I19" s="94"/>
      <c r="J19" s="95"/>
    </row>
    <row r="20" spans="1:10" x14ac:dyDescent="0.3">
      <c r="A20" s="9" t="s">
        <v>77</v>
      </c>
      <c r="B20" s="94"/>
      <c r="C20" s="94"/>
      <c r="D20" s="94"/>
      <c r="E20" s="94"/>
      <c r="F20" s="94"/>
      <c r="G20" s="94"/>
      <c r="H20" s="94"/>
      <c r="I20" s="94"/>
      <c r="J20" s="95"/>
    </row>
    <row r="21" spans="1:10" x14ac:dyDescent="0.3">
      <c r="A21" s="9" t="s">
        <v>34</v>
      </c>
      <c r="B21" s="94"/>
      <c r="C21" s="94"/>
      <c r="D21" s="94"/>
      <c r="E21" s="94"/>
      <c r="F21" s="94"/>
      <c r="G21" s="94"/>
      <c r="H21" s="94"/>
      <c r="I21" s="94"/>
      <c r="J21" s="95"/>
    </row>
    <row r="22" spans="1:10" x14ac:dyDescent="0.3">
      <c r="A22" s="51" t="s">
        <v>16</v>
      </c>
      <c r="B22" s="52"/>
      <c r="C22" s="52"/>
      <c r="D22" s="52"/>
      <c r="E22" s="52"/>
      <c r="F22" s="52"/>
      <c r="G22" s="52"/>
      <c r="H22" s="52"/>
      <c r="I22" s="52"/>
      <c r="J22" s="53"/>
    </row>
    <row r="23" spans="1:10" x14ac:dyDescent="0.3">
      <c r="A23" s="59" t="s">
        <v>17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0" ht="15" customHeight="1" x14ac:dyDescent="0.3">
      <c r="A24" s="96" t="s">
        <v>18</v>
      </c>
      <c r="B24" s="97"/>
      <c r="C24" s="98" t="s">
        <v>19</v>
      </c>
      <c r="D24" s="100"/>
      <c r="E24" s="100"/>
      <c r="F24" s="100" t="s">
        <v>20</v>
      </c>
      <c r="G24" s="100"/>
      <c r="H24" s="97"/>
      <c r="I24" s="98" t="s">
        <v>21</v>
      </c>
      <c r="J24" s="99"/>
    </row>
    <row r="25" spans="1:10" x14ac:dyDescent="0.3">
      <c r="A25" s="75">
        <v>4801096037.6639996</v>
      </c>
      <c r="B25" s="76"/>
      <c r="C25" s="82">
        <v>4801096037.6639996</v>
      </c>
      <c r="D25" s="83"/>
      <c r="E25" s="76"/>
      <c r="F25" s="82">
        <v>5742361173.6599998</v>
      </c>
      <c r="G25" s="83"/>
      <c r="H25" s="76"/>
      <c r="I25" s="77">
        <f>+IF(F25&gt;0,F25/C25,0)</f>
        <v>1.1960521365562973</v>
      </c>
      <c r="J25" s="78"/>
    </row>
    <row r="26" spans="1:10" x14ac:dyDescent="0.3">
      <c r="A26" s="59" t="s">
        <v>51</v>
      </c>
      <c r="B26" s="60"/>
      <c r="C26" s="60"/>
      <c r="D26" s="60"/>
      <c r="E26" s="60"/>
      <c r="F26" s="60"/>
      <c r="G26" s="60"/>
      <c r="H26" s="60"/>
      <c r="I26" s="60"/>
      <c r="J26" s="61"/>
    </row>
    <row r="27" spans="1:10" x14ac:dyDescent="0.3">
      <c r="A27" s="10"/>
      <c r="B27" s="5"/>
      <c r="C27" s="79" t="s">
        <v>43</v>
      </c>
      <c r="D27" s="80"/>
      <c r="E27" s="79" t="s">
        <v>48</v>
      </c>
      <c r="F27" s="80"/>
      <c r="G27" s="79" t="s">
        <v>49</v>
      </c>
      <c r="H27" s="79"/>
      <c r="I27" s="79" t="s">
        <v>22</v>
      </c>
      <c r="J27" s="81"/>
    </row>
    <row r="28" spans="1:10" ht="49.5" x14ac:dyDescent="0.3">
      <c r="A28" s="26" t="s">
        <v>23</v>
      </c>
      <c r="B28" s="27" t="s">
        <v>24</v>
      </c>
      <c r="C28" s="27" t="s">
        <v>35</v>
      </c>
      <c r="D28" s="27" t="s">
        <v>36</v>
      </c>
      <c r="E28" s="27" t="s">
        <v>37</v>
      </c>
      <c r="F28" s="27" t="s">
        <v>38</v>
      </c>
      <c r="G28" s="27" t="s">
        <v>39</v>
      </c>
      <c r="H28" s="27" t="s">
        <v>40</v>
      </c>
      <c r="I28" s="27" t="s">
        <v>41</v>
      </c>
      <c r="J28" s="28" t="s">
        <v>42</v>
      </c>
    </row>
    <row r="29" spans="1:10" ht="33" x14ac:dyDescent="0.3">
      <c r="A29" s="1" t="s">
        <v>52</v>
      </c>
      <c r="B29" s="2" t="s">
        <v>56</v>
      </c>
      <c r="C29" s="29">
        <v>1840119.5999999999</v>
      </c>
      <c r="D29" s="30">
        <v>3152283594.7439995</v>
      </c>
      <c r="E29" s="29">
        <f>+Tabla1[[#This Row],[Física
(A)]]</f>
        <v>1840119.5999999999</v>
      </c>
      <c r="F29" s="30">
        <v>3152283594.7439995</v>
      </c>
      <c r="G29" s="31">
        <v>2363106.3771718456</v>
      </c>
      <c r="H29" s="30">
        <v>3726618756.8000002</v>
      </c>
      <c r="I29" s="32">
        <f>IF(G29&gt;0,G29/C29,0)</f>
        <v>1.284213470239568</v>
      </c>
      <c r="J29" s="33">
        <f>IF(H29&gt;0,H29/D29,0)</f>
        <v>1.1821965393639158</v>
      </c>
    </row>
    <row r="30" spans="1:10" ht="33" x14ac:dyDescent="0.3">
      <c r="A30" s="1" t="s">
        <v>53</v>
      </c>
      <c r="B30" s="2" t="s">
        <v>56</v>
      </c>
      <c r="C30" s="29">
        <v>451760.652</v>
      </c>
      <c r="D30" s="30">
        <v>919276838.63999999</v>
      </c>
      <c r="E30" s="29">
        <f>+Tabla1[[#This Row],[Física
(A)]]</f>
        <v>451760.652</v>
      </c>
      <c r="F30" s="30">
        <v>919276838.63999999</v>
      </c>
      <c r="G30" s="31">
        <v>389170.95046079403</v>
      </c>
      <c r="H30" s="30">
        <v>1138171703.46</v>
      </c>
      <c r="I30" s="32">
        <f t="shared" ref="I30:I32" si="0">IF(G30&gt;0,G30/C30,0)</f>
        <v>0.86145384450346962</v>
      </c>
      <c r="J30" s="33">
        <f t="shared" ref="J30:J32" si="1">IF(H30&gt;0,H30/D30,0)</f>
        <v>1.2381163710638443</v>
      </c>
    </row>
    <row r="31" spans="1:10" ht="33" x14ac:dyDescent="0.3">
      <c r="A31" s="1" t="s">
        <v>54</v>
      </c>
      <c r="B31" s="2" t="s">
        <v>57</v>
      </c>
      <c r="C31" s="29">
        <v>1597528.7999999998</v>
      </c>
      <c r="D31" s="30">
        <v>603318353.39999998</v>
      </c>
      <c r="E31" s="29">
        <f>+Tabla1[[#This Row],[Física
(A)]]</f>
        <v>1597528.7999999998</v>
      </c>
      <c r="F31" s="30">
        <v>603318353.39999998</v>
      </c>
      <c r="G31" s="31">
        <v>1336136.2368864026</v>
      </c>
      <c r="H31" s="30">
        <v>722051696.45000005</v>
      </c>
      <c r="I31" s="32">
        <f t="shared" si="0"/>
        <v>0.83637693222582454</v>
      </c>
      <c r="J31" s="33">
        <f t="shared" si="1"/>
        <v>1.1968004824996263</v>
      </c>
    </row>
    <row r="32" spans="1:10" ht="33" x14ac:dyDescent="0.3">
      <c r="A32" s="1" t="s">
        <v>55</v>
      </c>
      <c r="B32" s="2" t="s">
        <v>57</v>
      </c>
      <c r="C32" s="29">
        <v>53088</v>
      </c>
      <c r="D32" s="30">
        <v>126217250.87999998</v>
      </c>
      <c r="E32" s="29">
        <f>+Tabla1[[#This Row],[Física
(A)]]</f>
        <v>53088</v>
      </c>
      <c r="F32" s="30">
        <v>126217250.87999998</v>
      </c>
      <c r="G32" s="31">
        <v>61233.745294831009</v>
      </c>
      <c r="H32" s="30">
        <v>155519016.94999999</v>
      </c>
      <c r="I32" s="32">
        <f t="shared" si="0"/>
        <v>1.1534385415693003</v>
      </c>
      <c r="J32" s="33">
        <f t="shared" si="1"/>
        <v>1.2321534169513677</v>
      </c>
    </row>
    <row r="33" spans="1:10" ht="21" customHeight="1" x14ac:dyDescent="0.3">
      <c r="A33" s="51" t="s">
        <v>25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1" customHeight="1" x14ac:dyDescent="0.3">
      <c r="A34" s="59" t="s">
        <v>26</v>
      </c>
      <c r="B34" s="60"/>
      <c r="C34" s="60"/>
      <c r="D34" s="60"/>
      <c r="E34" s="60"/>
      <c r="F34" s="60"/>
      <c r="G34" s="60"/>
      <c r="H34" s="60"/>
      <c r="I34" s="60"/>
      <c r="J34" s="61"/>
    </row>
    <row r="35" spans="1:10" ht="22.15" customHeight="1" x14ac:dyDescent="0.3">
      <c r="A35" s="3" t="s">
        <v>27</v>
      </c>
      <c r="B35" s="34" t="s">
        <v>52</v>
      </c>
      <c r="C35" s="35"/>
      <c r="D35" s="35"/>
      <c r="E35" s="35"/>
      <c r="F35" s="35"/>
      <c r="G35" s="35"/>
      <c r="H35" s="35"/>
      <c r="I35" s="35"/>
      <c r="J35" s="36"/>
    </row>
    <row r="36" spans="1:10" ht="14.45" customHeight="1" x14ac:dyDescent="0.3">
      <c r="A36" s="11" t="s">
        <v>28</v>
      </c>
      <c r="B36" s="40" t="s">
        <v>69</v>
      </c>
      <c r="C36" s="40"/>
      <c r="D36" s="40"/>
      <c r="E36" s="40"/>
      <c r="F36" s="40"/>
      <c r="G36" s="40"/>
      <c r="H36" s="40"/>
      <c r="I36" s="40"/>
      <c r="J36" s="40"/>
    </row>
    <row r="37" spans="1:10" ht="36.6" customHeight="1" x14ac:dyDescent="0.3">
      <c r="A37" s="11" t="s">
        <v>29</v>
      </c>
      <c r="B37" s="37" t="s">
        <v>80</v>
      </c>
      <c r="C37" s="38"/>
      <c r="D37" s="38"/>
      <c r="E37" s="38"/>
      <c r="F37" s="38"/>
      <c r="G37" s="38"/>
      <c r="H37" s="38"/>
      <c r="I37" s="38"/>
      <c r="J37" s="39"/>
    </row>
    <row r="38" spans="1:10" ht="28.15" customHeight="1" x14ac:dyDescent="0.3">
      <c r="A38" s="11" t="s">
        <v>30</v>
      </c>
      <c r="B38" s="40" t="s">
        <v>70</v>
      </c>
      <c r="C38" s="40"/>
      <c r="D38" s="40"/>
      <c r="E38" s="40"/>
      <c r="F38" s="40"/>
      <c r="G38" s="40"/>
      <c r="H38" s="40"/>
      <c r="I38" s="40"/>
      <c r="J38" s="40"/>
    </row>
    <row r="39" spans="1:10" ht="27.75" customHeight="1" x14ac:dyDescent="0.3">
      <c r="A39" s="3" t="s">
        <v>27</v>
      </c>
      <c r="B39" s="34" t="s">
        <v>71</v>
      </c>
      <c r="C39" s="35"/>
      <c r="D39" s="35"/>
      <c r="E39" s="35"/>
      <c r="F39" s="35"/>
      <c r="G39" s="35"/>
      <c r="H39" s="35"/>
      <c r="I39" s="35"/>
      <c r="J39" s="36"/>
    </row>
    <row r="40" spans="1:10" ht="37.9" customHeight="1" x14ac:dyDescent="0.3">
      <c r="A40" s="11" t="s">
        <v>28</v>
      </c>
      <c r="B40" s="37" t="s">
        <v>72</v>
      </c>
      <c r="C40" s="38"/>
      <c r="D40" s="38"/>
      <c r="E40" s="38"/>
      <c r="F40" s="38"/>
      <c r="G40" s="38"/>
      <c r="H40" s="38"/>
      <c r="I40" s="38"/>
      <c r="J40" s="39"/>
    </row>
    <row r="41" spans="1:10" ht="36.6" customHeight="1" x14ac:dyDescent="0.3">
      <c r="A41" s="11" t="s">
        <v>29</v>
      </c>
      <c r="B41" s="37" t="s">
        <v>81</v>
      </c>
      <c r="C41" s="38"/>
      <c r="D41" s="38"/>
      <c r="E41" s="38"/>
      <c r="F41" s="38"/>
      <c r="G41" s="38"/>
      <c r="H41" s="38"/>
      <c r="I41" s="38"/>
      <c r="J41" s="39"/>
    </row>
    <row r="42" spans="1:10" ht="27.75" customHeight="1" x14ac:dyDescent="0.3">
      <c r="A42" s="11" t="s">
        <v>30</v>
      </c>
      <c r="B42" s="11" t="s">
        <v>70</v>
      </c>
      <c r="C42" s="12"/>
      <c r="D42" s="12"/>
      <c r="E42" s="12"/>
      <c r="F42" s="12"/>
      <c r="G42" s="12"/>
      <c r="H42" s="12"/>
      <c r="I42" s="12"/>
      <c r="J42" s="12"/>
    </row>
    <row r="43" spans="1:10" ht="27.75" customHeight="1" x14ac:dyDescent="0.3">
      <c r="A43" s="3" t="s">
        <v>27</v>
      </c>
      <c r="B43" s="34" t="s">
        <v>73</v>
      </c>
      <c r="C43" s="35"/>
      <c r="D43" s="35"/>
      <c r="E43" s="35"/>
      <c r="F43" s="35"/>
      <c r="G43" s="35"/>
      <c r="H43" s="35"/>
      <c r="I43" s="35"/>
      <c r="J43" s="36"/>
    </row>
    <row r="44" spans="1:10" ht="33" customHeight="1" x14ac:dyDescent="0.3">
      <c r="A44" s="4" t="s">
        <v>28</v>
      </c>
      <c r="B44" s="40" t="s">
        <v>74</v>
      </c>
      <c r="C44" s="40"/>
      <c r="D44" s="40"/>
      <c r="E44" s="40"/>
      <c r="F44" s="40"/>
      <c r="G44" s="40"/>
      <c r="H44" s="40"/>
      <c r="I44" s="40"/>
      <c r="J44" s="40"/>
    </row>
    <row r="45" spans="1:10" ht="37.9" customHeight="1" x14ac:dyDescent="0.3">
      <c r="A45" s="4" t="s">
        <v>29</v>
      </c>
      <c r="B45" s="37" t="s">
        <v>82</v>
      </c>
      <c r="C45" s="38"/>
      <c r="D45" s="38"/>
      <c r="E45" s="38"/>
      <c r="F45" s="38"/>
      <c r="G45" s="38"/>
      <c r="H45" s="38"/>
      <c r="I45" s="38"/>
      <c r="J45" s="39"/>
    </row>
    <row r="46" spans="1:10" ht="37.15" customHeight="1" x14ac:dyDescent="0.3">
      <c r="A46" s="4" t="s">
        <v>30</v>
      </c>
      <c r="B46" s="40" t="s">
        <v>75</v>
      </c>
      <c r="C46" s="40"/>
      <c r="D46" s="40"/>
      <c r="E46" s="40"/>
      <c r="F46" s="40"/>
      <c r="G46" s="40"/>
      <c r="H46" s="40"/>
      <c r="I46" s="40"/>
      <c r="J46" s="40"/>
    </row>
    <row r="47" spans="1:10" ht="26.45" customHeight="1" x14ac:dyDescent="0.3">
      <c r="A47" s="3" t="s">
        <v>27</v>
      </c>
      <c r="B47" s="34" t="s">
        <v>55</v>
      </c>
      <c r="C47" s="35"/>
      <c r="D47" s="35"/>
      <c r="E47" s="35"/>
      <c r="F47" s="35"/>
      <c r="G47" s="35"/>
      <c r="H47" s="35"/>
      <c r="I47" s="35"/>
      <c r="J47" s="36"/>
    </row>
    <row r="48" spans="1:10" ht="36" customHeight="1" x14ac:dyDescent="0.3">
      <c r="A48" s="4" t="s">
        <v>28</v>
      </c>
      <c r="B48" s="40" t="s">
        <v>76</v>
      </c>
      <c r="C48" s="40"/>
      <c r="D48" s="40"/>
      <c r="E48" s="40"/>
      <c r="F48" s="40"/>
      <c r="G48" s="40"/>
      <c r="H48" s="40"/>
      <c r="I48" s="40"/>
      <c r="J48" s="40"/>
    </row>
    <row r="49" spans="1:10" ht="37.15" customHeight="1" x14ac:dyDescent="0.3">
      <c r="A49" s="4" t="s">
        <v>29</v>
      </c>
      <c r="B49" s="37" t="s">
        <v>83</v>
      </c>
      <c r="C49" s="38"/>
      <c r="D49" s="38"/>
      <c r="E49" s="38"/>
      <c r="F49" s="38"/>
      <c r="G49" s="38"/>
      <c r="H49" s="38"/>
      <c r="I49" s="38"/>
      <c r="J49" s="39"/>
    </row>
    <row r="50" spans="1:10" ht="21" customHeight="1" x14ac:dyDescent="0.3">
      <c r="A50" s="4" t="s">
        <v>30</v>
      </c>
      <c r="B50" s="41" t="s">
        <v>70</v>
      </c>
      <c r="C50" s="41"/>
      <c r="D50" s="41"/>
      <c r="E50" s="41"/>
      <c r="F50" s="41"/>
      <c r="G50" s="41"/>
      <c r="H50" s="41"/>
      <c r="I50" s="41"/>
      <c r="J50" s="41"/>
    </row>
    <row r="51" spans="1:10" ht="16.899999999999999" customHeight="1" x14ac:dyDescent="0.3">
      <c r="A51" s="51" t="s">
        <v>78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30.75" customHeight="1" x14ac:dyDescent="0.3">
      <c r="A52" s="87" t="s">
        <v>31</v>
      </c>
      <c r="B52" s="88"/>
      <c r="C52" s="88"/>
      <c r="D52" s="88"/>
      <c r="E52" s="88"/>
      <c r="F52" s="88"/>
      <c r="G52" s="88"/>
      <c r="H52" s="88"/>
      <c r="I52" s="88"/>
      <c r="J52" s="89"/>
    </row>
    <row r="53" spans="1:10" ht="28.15" customHeight="1" x14ac:dyDescent="0.3">
      <c r="A53" s="90" t="s">
        <v>50</v>
      </c>
      <c r="B53" s="91"/>
      <c r="C53" s="91"/>
      <c r="D53" s="91"/>
      <c r="E53" s="91"/>
      <c r="F53" s="91"/>
      <c r="G53" s="91"/>
      <c r="H53" s="91"/>
      <c r="I53" s="91"/>
      <c r="J53" s="92"/>
    </row>
    <row r="54" spans="1:10" x14ac:dyDescent="0.3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3">
      <c r="A55" s="93" t="s">
        <v>79</v>
      </c>
      <c r="B55" s="93"/>
      <c r="C55" s="93"/>
      <c r="D55" s="93"/>
      <c r="E55" s="93"/>
      <c r="F55" s="93"/>
      <c r="G55" s="93"/>
      <c r="H55" s="93"/>
      <c r="I55" s="93"/>
      <c r="J55" s="93"/>
    </row>
    <row r="57" spans="1:10" ht="17.45" customHeight="1" thickBot="1" x14ac:dyDescent="0.35">
      <c r="A57" s="14" t="s">
        <v>44</v>
      </c>
      <c r="B57" s="15">
        <v>4801096037.6639996</v>
      </c>
      <c r="G57" s="84"/>
      <c r="H57" s="84"/>
      <c r="I57" s="84"/>
    </row>
    <row r="58" spans="1:10" x14ac:dyDescent="0.3">
      <c r="A58" s="14" t="s">
        <v>45</v>
      </c>
      <c r="B58" s="15">
        <v>4801096037.6639996</v>
      </c>
      <c r="G58" s="85" t="s">
        <v>67</v>
      </c>
      <c r="H58" s="85"/>
      <c r="I58" s="85"/>
    </row>
    <row r="59" spans="1:10" ht="16.899999999999999" customHeight="1" x14ac:dyDescent="0.3">
      <c r="A59" s="14" t="s">
        <v>46</v>
      </c>
      <c r="B59" s="15">
        <v>4801096037.6639996</v>
      </c>
      <c r="G59" s="86" t="s">
        <v>68</v>
      </c>
      <c r="H59" s="86"/>
      <c r="I59" s="86"/>
    </row>
  </sheetData>
  <mergeCells count="62">
    <mergeCell ref="B21:J21"/>
    <mergeCell ref="A33:J33"/>
    <mergeCell ref="A34:J3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G57:I57"/>
    <mergeCell ref="G58:I58"/>
    <mergeCell ref="G59:I59"/>
    <mergeCell ref="A51:J51"/>
    <mergeCell ref="A52:J52"/>
    <mergeCell ref="A53:J53"/>
    <mergeCell ref="A55:J55"/>
    <mergeCell ref="B35:J35"/>
    <mergeCell ref="B36:J36"/>
    <mergeCell ref="B37:J37"/>
    <mergeCell ref="B38:J38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C15:J15"/>
    <mergeCell ref="B8:J8"/>
    <mergeCell ref="B11:J11"/>
    <mergeCell ref="B12:J12"/>
    <mergeCell ref="A13:J13"/>
    <mergeCell ref="C14:J14"/>
    <mergeCell ref="B9:J9"/>
    <mergeCell ref="B10:J10"/>
    <mergeCell ref="B49:J49"/>
    <mergeCell ref="B50:J50"/>
    <mergeCell ref="B43:J43"/>
    <mergeCell ref="B44:J44"/>
    <mergeCell ref="B45:J45"/>
    <mergeCell ref="B46:J46"/>
    <mergeCell ref="B39:J39"/>
    <mergeCell ref="B40:J40"/>
    <mergeCell ref="B41:J41"/>
    <mergeCell ref="B47:J47"/>
    <mergeCell ref="B48:J48"/>
  </mergeCells>
  <phoneticPr fontId="2" type="noConversion"/>
  <dataValidations xWindow="1020" yWindow="720" count="16">
    <dataValidation allowBlank="1" showInputMessage="1" showErrorMessage="1" prompt="Monto presupuestado para el producto" sqref="F28 E29:F32 D28:D32" xr:uid="{00000000-0002-0000-0000-000002000000}"/>
    <dataValidation allowBlank="1" showInputMessage="1" showErrorMessage="1" prompt="Meta anual del indicador" sqref="E28 C28:C32" xr:uid="{00000000-0002-0000-0000-000003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F25 A25 C25" xr:uid="{00000000-0002-0000-0000-000007000000}"/>
    <dataValidation allowBlank="1" showInputMessage="1" showErrorMessage="1" prompt="Oportunidades de mejora identificadas" sqref="A53:J54" xr:uid="{00000000-0002-0000-0000-000008000000}"/>
    <dataValidation allowBlank="1" showInputMessage="1" showErrorMessage="1" prompt="De existir desvío, explicar razones." sqref="B38:J38 B42 B46:J46 B50:J50" xr:uid="{99072300-47E5-4E9A-90A7-4934FAE572B8}"/>
    <dataValidation allowBlank="1" showInputMessage="1" showErrorMessage="1" prompt="1. Describir lo plasmado en el presupuesto_x000a_2. Describir lo alcanzado en términos financieros y de producción " sqref="B37 B41 B45 B49" xr:uid="{B182EB5C-C496-4FB9-A410-8EAE94876F73}"/>
    <dataValidation allowBlank="1" showInputMessage="1" showErrorMessage="1" prompt="¿En qué consiste el producto? su objetivo" sqref="B36:J36 B40 B44:J44 B48:J48" xr:uid="{176C2BB2-263A-4E63-A645-3A97A3BB0E72}"/>
    <dataValidation allowBlank="1" showInputMessage="1" showErrorMessage="1" prompt="Nombre del producto" sqref="B39 B43 B35 B47" xr:uid="{CD2AE51D-1B52-46A4-848B-D9E118F37C56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8425B1D9-EB3A-4108-936D-242F54F7C6EA}"/>
    <dataValidation allowBlank="1" sqref="A8" xr:uid="{00000000-0002-0000-0000-00000F000000}"/>
    <dataValidation allowBlank="1" showInputMessage="1" showErrorMessage="1" prompt="Monto ejecutado en el trimestre" sqref="H28:H32" xr:uid="{00000000-0002-0000-0000-000000000000}"/>
    <dataValidation allowBlank="1" showInputMessage="1" showErrorMessage="1" prompt="Meta alcanzada en el trimestre" sqref="G28:G32" xr:uid="{00000000-0002-0000-0000-000001000000}"/>
    <dataValidation allowBlank="1" showInputMessage="1" showErrorMessage="1" prompt="Nombre del indicador" sqref="B28:B32" xr:uid="{00000000-0002-0000-0000-000004000000}"/>
    <dataValidation allowBlank="1" showInputMessage="1" showErrorMessage="1" prompt="Nombre de cada producto" sqref="A28:A32" xr:uid="{00000000-0002-0000-0000-000005000000}"/>
  </dataValidations>
  <pageMargins left="0.7" right="0.7" top="0.75" bottom="0.75" header="0.3" footer="0.3"/>
  <pageSetup scale="53" fitToHeight="0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Luis Martinez</cp:lastModifiedBy>
  <cp:lastPrinted>2023-04-04T15:44:32Z</cp:lastPrinted>
  <dcterms:created xsi:type="dcterms:W3CDTF">2021-03-22T15:50:10Z</dcterms:created>
  <dcterms:modified xsi:type="dcterms:W3CDTF">2024-05-02T13:04:31Z</dcterms:modified>
</cp:coreProperties>
</file>